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8855" windowHeight="1246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<sst xmlns="http://schemas.openxmlformats.org/spreadsheetml/2006/main" count="179" uniqueCount="98">
  <si>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</si>
  <si>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</si>
  <si>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</si>
  <si>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</si>
  <si>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</si>
  <si>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</si>
  <si>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</si>
  <si>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</si>
  <si>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</si>
  <si>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</si>
  <si>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</si>
  <si>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</si>
  <si>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</si>
  <si>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</si>
  <si>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</si>
  <si>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</si>
  <si>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</si>
  <si>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</si>
  <si>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</si>
  <si>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</si>
  <si>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</si>
  <si>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</si>
  <si>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</si>
  <si>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</si>
  <si>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</si>
  <si>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</si>
  <si>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</si>
  <si>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</si>
  <si>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</si>
  <si>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</si>
  <si>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</si>
  <si>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</si>
  <si>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</si>
  <si>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</si>
  <si>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</si>
  <si>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</si>
  <si>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</si>
  <si>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</si>
  <si>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</si>
  <si>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</si>
  <si>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</si>
  <si>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</si>
  <si>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</si>
  <si>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</si>
  <si>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</si>
  <si>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</si>
  <si>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</si>
  <si>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</si>
  <si>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</si>
  <si>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</si>
  <si>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</si>
  <si>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</si>
  <si>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</si>
  <si>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</si>
  <si>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</si>
  <si>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</si>
  <si>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</si>
  <si>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</si>
  <si>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</si>
  <si>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</si>
  <si>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</si>
  <si>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</si>
  <si>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</si>
  <si>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</si>
  <si>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</si>
  <si>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</si>
  <si>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</si>
  <si>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</si>
  <si>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</si>
  <si>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</si>
  <si>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</si>
  <si>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24 July, 1979</t>
  </si>
  <si>
    <t>Peter Ladefoged</t>
  </si>
  <si>
    <t>Cornelius Marabati, Isaac Matumba</t>
  </si>
  <si>
    <t>Speaker from Eastern Transvaal, South Africa</t>
  </si>
  <si>
    <t>Isaac Matumba</t>
  </si>
  <si>
    <t>Speaker from Northern Transvaal, South Africa</t>
  </si>
  <si>
    <t>Cornelius Marabati</t>
  </si>
  <si>
    <t>Speakers from Northern Transvaal, Eastern Transvaal, South Africa</t>
  </si>
  <si>
    <t>Unknown</t>
  </si>
  <si>
    <t>Conversation</t>
  </si>
  <si>
    <t>Tsonga</t>
  </si>
  <si>
    <t>tso_word-list_1979_01</t>
  </si>
  <si>
    <t>tso_word-list_1979_02</t>
  </si>
  <si>
    <t>tso_word-list_1979_03</t>
  </si>
  <si>
    <t>tso_word-list_1979_04</t>
  </si>
  <si>
    <t>tso_conversation_1979_01</t>
  </si>
  <si>
    <t>tso_word-list_1979_01.html</t>
  </si>
  <si>
    <t>tso</t>
  </si>
  <si>
    <t>1 - 68</t>
  </si>
  <si>
    <t>69 - 163</t>
  </si>
  <si>
    <t>dialect unspecified</t>
  </si>
  <si>
    <t>tso_word-list_1979_01.jpg</t>
  </si>
  <si>
    <t>tso_word-list_1979_01.tif</t>
  </si>
  <si>
    <t>tso_word-list_1979_02.jpg</t>
  </si>
  <si>
    <t>tso_word-list_1979_03.jpg</t>
  </si>
  <si>
    <t>tso_word-list_1979_02.tif</t>
  </si>
  <si>
    <t>tso_word-list_1979_03.tif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</si>
</sst>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A1">
      <selection activeCell="AB8" sqref="AB8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81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82</v>
      </c>
      <c r="C4" s="1" t="str">
        <f>CONCATENATE(B4,".wav")</f>
        <v>tso_word-list_1979_01.wav</v>
      </c>
      <c r="D4" s="1" t="str">
        <f>CONCATENATE(B4,".mp3")</f>
        <v>tso_word-list_1979_01.mp3</v>
      </c>
      <c r="E4" s="1" t="s">
        <v>87</v>
      </c>
      <c r="F4" s="2" t="s">
        <v>89</v>
      </c>
      <c r="G4" s="1" t="s">
        <v>92</v>
      </c>
      <c r="I4" s="1" t="s">
        <v>93</v>
      </c>
      <c r="K4" s="1" t="s">
        <v>27</v>
      </c>
      <c r="L4" s="1" t="s">
        <v>27</v>
      </c>
      <c r="M4" s="1" t="str">
        <f>CONCATENATE("tso_record_details.html#",A4)</f>
        <v>tso_record_details.html#1</v>
      </c>
      <c r="N4" s="1" t="s">
        <v>81</v>
      </c>
      <c r="O4" s="1" t="s">
        <v>88</v>
      </c>
      <c r="P4" s="1" t="s">
        <v>28</v>
      </c>
      <c r="Q4" s="1" t="s">
        <v>79</v>
      </c>
      <c r="R4" s="1" t="s">
        <v>71</v>
      </c>
      <c r="S4" s="1" t="s">
        <v>72</v>
      </c>
      <c r="T4" s="1" t="s">
        <v>78</v>
      </c>
      <c r="U4" s="1" t="s">
        <v>91</v>
      </c>
      <c r="V4" s="1" t="s">
        <v>73</v>
      </c>
      <c r="W4" s="1" t="s">
        <v>29</v>
      </c>
      <c r="X4" s="1" t="s">
        <v>30</v>
      </c>
      <c r="Y4" s="1" t="s">
        <v>79</v>
      </c>
      <c r="Z4" s="1" t="s">
        <v>31</v>
      </c>
      <c r="AA4" s="1" t="s">
        <v>65</v>
      </c>
      <c r="AB4" s="1" t="str">
        <f>E4</f>
        <v>tso_word-list_1979_01.html</v>
      </c>
      <c r="AC4" s="1">
        <v>1</v>
      </c>
      <c r="AD4" s="1" t="str">
        <f>CONCATENATE(E4,"#",AC4)</f>
        <v>tso_word-list_1979_01.html#1</v>
      </c>
    </row>
    <row r="5" spans="1:30" ht="17.25">
      <c r="A5" s="1">
        <v>2</v>
      </c>
      <c r="B5" s="1" t="s">
        <v>83</v>
      </c>
      <c r="C5" s="1" t="str">
        <f>CONCATENATE(B5,".wav")</f>
        <v>tso_word-list_1979_02.wav</v>
      </c>
      <c r="D5" s="1" t="str">
        <f>CONCATENATE(B5,".mp3")</f>
        <v>tso_word-list_1979_02.mp3</v>
      </c>
      <c r="E5" s="1" t="s">
        <v>87</v>
      </c>
      <c r="F5" s="2" t="s">
        <v>90</v>
      </c>
      <c r="G5" s="1" t="s">
        <v>94</v>
      </c>
      <c r="H5" s="1" t="s">
        <v>95</v>
      </c>
      <c r="I5" s="1" t="s">
        <v>96</v>
      </c>
      <c r="J5" s="1" t="s">
        <v>97</v>
      </c>
      <c r="K5" s="1" t="s">
        <v>27</v>
      </c>
      <c r="L5" s="1" t="s">
        <v>27</v>
      </c>
      <c r="M5" s="1" t="str">
        <f>CONCATENATE("tso_record_details.html#",A5)</f>
        <v>tso_record_details.html#2</v>
      </c>
      <c r="N5" s="1" t="s">
        <v>81</v>
      </c>
      <c r="O5" s="1" t="s">
        <v>88</v>
      </c>
      <c r="P5" s="1" t="s">
        <v>28</v>
      </c>
      <c r="Q5" s="1" t="s">
        <v>79</v>
      </c>
      <c r="R5" s="1" t="s">
        <v>71</v>
      </c>
      <c r="S5" s="1" t="s">
        <v>72</v>
      </c>
      <c r="T5" s="1" t="s">
        <v>74</v>
      </c>
      <c r="U5" s="1" t="s">
        <v>91</v>
      </c>
      <c r="V5" s="1" t="s">
        <v>75</v>
      </c>
      <c r="W5" s="1" t="s">
        <v>29</v>
      </c>
      <c r="X5" s="1" t="s">
        <v>30</v>
      </c>
      <c r="Y5" s="1" t="s">
        <v>79</v>
      </c>
      <c r="Z5" s="1" t="s">
        <v>31</v>
      </c>
      <c r="AA5" s="1" t="s">
        <v>65</v>
      </c>
      <c r="AC5" s="1">
        <v>69</v>
      </c>
      <c r="AD5" s="1" t="str">
        <f>CONCATENATE(E5,"#",AC5)</f>
        <v>tso_word-list_1979_01.html#69</v>
      </c>
    </row>
    <row r="6" spans="1:30" ht="17.25">
      <c r="A6" s="1">
        <v>3</v>
      </c>
      <c r="B6" s="1" t="s">
        <v>84</v>
      </c>
      <c r="C6" s="1" t="str">
        <f>CONCATENATE(B6,".wav")</f>
        <v>tso_word-list_1979_03.wav</v>
      </c>
      <c r="D6" s="1" t="str">
        <f>CONCATENATE(B6,".mp3")</f>
        <v>tso_word-list_1979_03.mp3</v>
      </c>
      <c r="E6" s="1" t="s">
        <v>87</v>
      </c>
      <c r="F6" s="2" t="s">
        <v>89</v>
      </c>
      <c r="G6" s="1" t="s">
        <v>92</v>
      </c>
      <c r="I6" s="1" t="s">
        <v>93</v>
      </c>
      <c r="K6" s="1" t="s">
        <v>27</v>
      </c>
      <c r="L6" s="1" t="s">
        <v>27</v>
      </c>
      <c r="M6" s="1" t="str">
        <f>CONCATENATE("tso_record_details.html#",A6)</f>
        <v>tso_record_details.html#3</v>
      </c>
      <c r="N6" s="1" t="s">
        <v>81</v>
      </c>
      <c r="O6" s="1" t="s">
        <v>88</v>
      </c>
      <c r="P6" s="1" t="s">
        <v>28</v>
      </c>
      <c r="Q6" s="1" t="s">
        <v>79</v>
      </c>
      <c r="R6" s="1" t="s">
        <v>71</v>
      </c>
      <c r="S6" s="1" t="s">
        <v>72</v>
      </c>
      <c r="T6" s="1" t="s">
        <v>76</v>
      </c>
      <c r="U6" s="1" t="s">
        <v>91</v>
      </c>
      <c r="V6" s="1" t="s">
        <v>77</v>
      </c>
      <c r="W6" s="1" t="s">
        <v>29</v>
      </c>
      <c r="X6" s="1" t="s">
        <v>30</v>
      </c>
      <c r="Y6" s="1" t="s">
        <v>79</v>
      </c>
      <c r="Z6" s="1" t="s">
        <v>31</v>
      </c>
      <c r="AA6" s="1" t="s">
        <v>65</v>
      </c>
      <c r="AC6" s="1">
        <v>1</v>
      </c>
      <c r="AD6" s="1" t="str">
        <f>CONCATENATE(E6,"#",AC6)</f>
        <v>tso_word-list_1979_01.html#1</v>
      </c>
    </row>
    <row r="7" spans="1:30" ht="17.25">
      <c r="A7" s="1">
        <v>4</v>
      </c>
      <c r="B7" s="1" t="s">
        <v>85</v>
      </c>
      <c r="C7" s="1" t="str">
        <f>CONCATENATE(B7,".wav")</f>
        <v>tso_word-list_1979_04.wav</v>
      </c>
      <c r="D7" s="1" t="str">
        <f>CONCATENATE(B7,".mp3")</f>
        <v>tso_word-list_1979_04.mp3</v>
      </c>
      <c r="E7" s="1" t="s">
        <v>87</v>
      </c>
      <c r="F7" s="2" t="s">
        <v>90</v>
      </c>
      <c r="G7" s="1" t="s">
        <v>94</v>
      </c>
      <c r="H7" s="1" t="s">
        <v>95</v>
      </c>
      <c r="I7" s="1" t="s">
        <v>96</v>
      </c>
      <c r="J7" s="1" t="s">
        <v>97</v>
      </c>
      <c r="K7" s="1" t="s">
        <v>27</v>
      </c>
      <c r="L7" s="1" t="s">
        <v>27</v>
      </c>
      <c r="M7" s="1" t="str">
        <f>CONCATENATE("tso_record_details.html#",A7)</f>
        <v>tso_record_details.html#4</v>
      </c>
      <c r="N7" s="1" t="s">
        <v>81</v>
      </c>
      <c r="O7" s="1" t="s">
        <v>88</v>
      </c>
      <c r="P7" s="1" t="s">
        <v>28</v>
      </c>
      <c r="Q7" s="1" t="s">
        <v>79</v>
      </c>
      <c r="R7" s="1" t="s">
        <v>71</v>
      </c>
      <c r="S7" s="1" t="s">
        <v>72</v>
      </c>
      <c r="T7" s="1" t="s">
        <v>76</v>
      </c>
      <c r="U7" s="1" t="s">
        <v>91</v>
      </c>
      <c r="V7" s="1" t="s">
        <v>77</v>
      </c>
      <c r="W7" s="1" t="s">
        <v>29</v>
      </c>
      <c r="X7" s="1" t="s">
        <v>30</v>
      </c>
      <c r="Y7" s="1" t="s">
        <v>79</v>
      </c>
      <c r="Z7" s="1" t="s">
        <v>31</v>
      </c>
      <c r="AA7" s="1" t="s">
        <v>65</v>
      </c>
      <c r="AC7" s="1">
        <v>69</v>
      </c>
      <c r="AD7" s="1" t="str">
        <f>CONCATENATE(E7,"#",AC7)</f>
        <v>tso_word-list_1979_01.html#69</v>
      </c>
    </row>
    <row r="8" spans="1:27" ht="17.25">
      <c r="A8" s="1">
        <v>5</v>
      </c>
      <c r="B8" s="1" t="s">
        <v>86</v>
      </c>
      <c r="C8" s="1" t="str">
        <f>CONCATENATE(B8,".wav")</f>
        <v>tso_conversation_1979_01.wav</v>
      </c>
      <c r="D8" s="1" t="str">
        <f>CONCATENATE(B8,".mp3")</f>
        <v>tso_conversation_1979_01.mp3</v>
      </c>
      <c r="F8" s="2"/>
      <c r="K8" s="1" t="s">
        <v>27</v>
      </c>
      <c r="L8" s="1" t="s">
        <v>27</v>
      </c>
      <c r="M8" s="1" t="str">
        <f>CONCATENATE("tso_record_details.html#",A8)</f>
        <v>tso_record_details.html#5</v>
      </c>
      <c r="N8" s="1" t="s">
        <v>81</v>
      </c>
      <c r="O8" s="1" t="s">
        <v>88</v>
      </c>
      <c r="P8" s="1" t="s">
        <v>80</v>
      </c>
      <c r="Q8" s="1" t="s">
        <v>79</v>
      </c>
      <c r="R8" s="1" t="s">
        <v>71</v>
      </c>
      <c r="S8" s="1" t="s">
        <v>72</v>
      </c>
      <c r="T8" s="1" t="s">
        <v>78</v>
      </c>
      <c r="U8" s="1" t="s">
        <v>91</v>
      </c>
      <c r="V8" s="1" t="s">
        <v>73</v>
      </c>
      <c r="W8" s="1" t="s">
        <v>29</v>
      </c>
      <c r="X8" s="1" t="s">
        <v>30</v>
      </c>
      <c r="Y8" s="1" t="s">
        <v>79</v>
      </c>
      <c r="Z8" s="1" t="s">
        <v>31</v>
      </c>
      <c r="AA8" s="1" t="s">
        <v>65</v>
      </c>
    </row>
    <row r="9" ht="17.25">
      <c r="F9" s="2"/>
    </row>
    <row r="10" ht="17.25">
      <c r="F10" s="2"/>
    </row>
    <row r="11" ht="17.25">
      <c r="F11" s="2"/>
    </row>
    <row r="12" ht="17.25">
      <c r="F12" s="2"/>
    </row>
    <row r="13" ht="17.25">
      <c r="F13" s="2"/>
    </row>
    <row r="14" ht="17.25">
      <c r="F14" s="2"/>
    </row>
    <row r="15" ht="17.25">
      <c r="F15" s="2"/>
    </row>
    <row r="16" ht="17.25">
      <c r="F16" s="2"/>
    </row>
    <row r="17" ht="17.25">
      <c r="F17" s="2"/>
    </row>
    <row r="18" ht="17.25">
      <c r="F18" s="2"/>
    </row>
    <row r="19" ht="17.25">
      <c r="F19" s="2"/>
    </row>
    <row r="20" ht="17.25">
      <c r="F20" s="2"/>
    </row>
    <row r="21" ht="17.25">
      <c r="F21" s="2"/>
    </row>
    <row r="22" ht="17.25">
      <c r="F22" s="2"/>
    </row>
    <row r="23" ht="17.25">
      <c r="F2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1">
      <selection activeCell="A8" sqref="A8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&lt;language_name&gt;Tsonga&lt;/language_name&gt;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69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68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&lt;lang_name&gt;Tsonga&lt;/lang_name&gt;</v>
      </c>
      <c r="D3" s="1" t="str">
        <f>CONCATENATE("&lt;dialect&gt;",'Raw Metadata'!U4,"&lt;/dialect&gt;")</f>
        <v>&lt;dialect&gt;dialect unspecified&lt;/dialect&gt;</v>
      </c>
      <c r="E3" s="1" t="str">
        <f>CONCATENATE("&lt;sil_code&gt;",'Raw Metadata'!O4,"&lt;/sil_code&gt;")</f>
        <v>&lt;sil_code&gt;tso&lt;/sil_code&gt;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&lt;recording_location&gt;Unknown&lt;/recording_location&gt;</v>
      </c>
      <c r="H3" s="1" t="str">
        <f>CONCATENATE("&lt;recording_date&gt;",'Raw Metadata'!R4,"&lt;/recording_date&gt;")</f>
        <v>&lt;recording_date&gt;24 July, 1979&lt;/recording_date&gt;</v>
      </c>
      <c r="I3" s="1" t="str">
        <f>CONCATENATE("&lt;fieldworkers&gt;",'Raw Metadata'!S4,"&lt;/fieldworkers&gt;")</f>
        <v>&lt;fieldworkers&gt;Peter Ladefoged&lt;/fieldworkers&gt;</v>
      </c>
      <c r="J3" s="1" t="str">
        <f>CONCATENATE("&lt;origin&gt;",'Raw Metadata'!T4,"&lt;/origin&gt;")</f>
        <v>&lt;origin&gt;Speakers from Northern Transvaal, Eastern Transvaal, South Africa&lt;/origin&gt;</v>
      </c>
      <c r="K3" s="1" t="str">
        <f>CONCATENATE("&lt;speakers&gt;",'Raw Metadata'!V4,"&lt;/speakers&gt;")</f>
        <v>&lt;speakers&gt;Cornelius Marabati, Isaac Matumba&lt;/speakers&gt;</v>
      </c>
      <c r="L3" s="1" t="str">
        <f>CONCATENATE("&lt;filename_audio&gt;",'Raw Metadata'!B4,"&lt;/filename_audio&gt;")</f>
        <v>&lt;filename_audio&gt;tso_word-list_1979_01&lt;/filename_audio&gt;</v>
      </c>
      <c r="M3" s="1" t="str">
        <f>CONCATENATE("&lt;filename_wav&gt;",'Raw Metadata'!C4,"&lt;/filename_wav&gt;")</f>
        <v>&lt;filename_wav&gt;tso_word-list_1979_01.wav&lt;/filename_wav&gt;</v>
      </c>
      <c r="N3" s="1" t="str">
        <f>CONCATENATE("&lt;filename_mp3&gt;",'Raw Metadata'!D4,"&lt;/filename_mp3&gt;")</f>
        <v>&lt;filename_mp3&gt;tso_word-list_1979_01.mp3&lt;/filename_mp3&gt;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&lt;original_medium&gt;Unknown&lt;/original_medium&gt;</v>
      </c>
      <c r="R3" s="1" t="str">
        <f>CONCATENATE("&lt;wordlist&gt;",'Raw Metadata'!E4,"&lt;/wordlist&gt;")</f>
        <v>&lt;wordlist&gt;tso_word-list_1979_01.html&lt;/wordlist&gt;</v>
      </c>
      <c r="S3" s="1" t="str">
        <f>CONCATENATE("&lt;wordlist_entries&gt;",'Raw Metadata'!F4,"&lt;/wordlist_entries&gt;")</f>
        <v>&lt;wordlist_entries&gt;1 - 68&lt;/wordlist_entries&gt;</v>
      </c>
      <c r="T3" s="1" t="str">
        <f>CONCATENATE("&lt;image_tif&gt;",'Raw Metadata'!I4,"&lt;/image_tif&gt;")</f>
        <v>&lt;image_tif&gt;tso_word-list_1979_01.tif&lt;/image_tif&gt;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&lt;image_jpg&gt;tso_word-list_1979_01.jpg&lt;/image_jpg&gt;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&lt;details&gt;tso_record_details.html#1&lt;/details&gt;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&lt;wordlist_no_repetition&gt;tso_word-list_1979_01.html&lt;/wordlist_no_repetition&gt;</v>
      </c>
      <c r="AC3" s="1" t="str">
        <f>CONCATENATE("&lt;link_within_wordlist&gt;",'Raw Metadata'!AD4,"&lt;/link_within_wordlist&gt;")</f>
        <v>&lt;link_within_wordlist&gt;tso_word-list_1979_01.html#1&lt;/link_within_wordlist&gt;</v>
      </c>
      <c r="AD3" s="1" t="s">
        <v>63</v>
      </c>
    </row>
    <row r="4" spans="1:30" ht="17.25">
      <c r="A4" s="1" t="s">
        <v>62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&lt;lang_name&gt;Tsonga&lt;/lang_name&gt;</v>
      </c>
      <c r="D4" s="1" t="str">
        <f>CONCATENATE("&lt;dialect&gt;",'Raw Metadata'!U5,"&lt;/dialect&gt;")</f>
        <v>&lt;dialect&gt;dialect unspecified&lt;/dialect&gt;</v>
      </c>
      <c r="E4" s="1" t="str">
        <f>CONCATENATE("&lt;sil_code&gt;",'Raw Metadata'!O5,"&lt;/sil_code&gt;")</f>
        <v>&lt;sil_code&gt;tso&lt;/sil_code&gt;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&lt;recording_location&gt;Unknown&lt;/recording_location&gt;</v>
      </c>
      <c r="H4" s="1" t="str">
        <f>CONCATENATE("&lt;recording_date&gt;",'Raw Metadata'!R5,"&lt;/recording_date&gt;")</f>
        <v>&lt;recording_date&gt;24 July, 1979&lt;/recording_date&gt;</v>
      </c>
      <c r="I4" s="1" t="str">
        <f>CONCATENATE("&lt;fieldworkers&gt;",'Raw Metadata'!S5,"&lt;/fieldworkers&gt;")</f>
        <v>&lt;fieldworkers&gt;Peter Ladefoged&lt;/fieldworkers&gt;</v>
      </c>
      <c r="J4" s="1" t="str">
        <f>CONCATENATE("&lt;origin&gt;",'Raw Metadata'!T5,"&lt;/origin&gt;")</f>
        <v>&lt;origin&gt;Speaker from Eastern Transvaal, South Africa&lt;/origin&gt;</v>
      </c>
      <c r="K4" s="1" t="str">
        <f>CONCATENATE("&lt;speakers&gt;",'Raw Metadata'!V5,"&lt;/speakers&gt;")</f>
        <v>&lt;speakers&gt;Isaac Matumba&lt;/speakers&gt;</v>
      </c>
      <c r="L4" s="1" t="str">
        <f>CONCATENATE("&lt;filename_audio&gt;",'Raw Metadata'!B5,"&lt;/filename_audio&gt;")</f>
        <v>&lt;filename_audio&gt;tso_word-list_1979_02&lt;/filename_audio&gt;</v>
      </c>
      <c r="M4" s="1" t="str">
        <f>CONCATENATE("&lt;filename_wav&gt;",'Raw Metadata'!C5,"&lt;/filename_wav&gt;")</f>
        <v>&lt;filename_wav&gt;tso_word-list_1979_02.wav&lt;/filename_wav&gt;</v>
      </c>
      <c r="N4" s="1" t="str">
        <f>CONCATENATE("&lt;filename_mp3&gt;",'Raw Metadata'!D5,"&lt;/filename_mp3&gt;")</f>
        <v>&lt;filename_mp3&gt;tso_word-list_1979_02.mp3&lt;/filename_mp3&gt;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&lt;original_medium&gt;Unknown&lt;/original_medium&gt;</v>
      </c>
      <c r="R4" s="1" t="str">
        <f>CONCATENATE("&lt;wordlist&gt;",'Raw Metadata'!E5,"&lt;/wordlist&gt;")</f>
        <v>&lt;wordlist&gt;tso_word-list_1979_01.html&lt;/wordlist&gt;</v>
      </c>
      <c r="S4" s="1" t="str">
        <f>CONCATENATE("&lt;wordlist_entries&gt;",'Raw Metadata'!F5,"&lt;/wordlist_entries&gt;")</f>
        <v>&lt;wordlist_entries&gt;69 - 163&lt;/wordlist_entries&gt;</v>
      </c>
      <c r="T4" s="1" t="str">
        <f>CONCATENATE("&lt;image_tif&gt;",'Raw Metadata'!I5,"&lt;/image_tif&gt;")</f>
        <v>&lt;image_tif&gt;tso_word-list_1979_02.tif&lt;/image_tif&gt;</v>
      </c>
      <c r="U4" s="1" t="str">
        <f>CONCATENATE("&lt;image_tif2&gt;",'Raw Metadata'!J5,"&lt;/image_tif2&gt;")</f>
        <v>&lt;image_tif2&gt;tso_word-list_1979_03.tif&lt;/image_tif2&gt;</v>
      </c>
      <c r="V4" s="1" t="str">
        <f>CONCATENATE("&lt;image_jpg&gt;",'Raw Metadata'!G5,"&lt;/image_jpg&gt;")</f>
        <v>&lt;image_jpg&gt;tso_word-list_1979_02.jpg&lt;/image_jpg&gt;</v>
      </c>
      <c r="W4" s="1" t="str">
        <f>CONCATENATE("&lt;image_jpg2&gt;",'Raw Metadata'!H5,"&lt;/image_jpg2&gt;")</f>
        <v>&lt;image_jpg2&gt;tso_word-list_1979_03.jpg&lt;/image_jpg2&gt;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&lt;details&gt;tso_record_details.html#2&lt;/details&gt;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&lt;wordlist_no_repetition&gt;&lt;/wordlist_no_repetition&gt;</v>
      </c>
      <c r="AC4" s="1" t="str">
        <f>CONCATENATE("&lt;link_within_wordlist&gt;",'Raw Metadata'!AD5,"&lt;/link_within_wordlist&gt;")</f>
        <v>&lt;link_within_wordlist&gt;tso_word-list_1979_01.html#69&lt;/link_within_wordlist&gt;</v>
      </c>
      <c r="AD4" s="1" t="s">
        <v>63</v>
      </c>
    </row>
    <row r="5" spans="1:30" ht="17.25">
      <c r="A5" s="1" t="s">
        <v>62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&lt;lang_name&gt;Tsonga&lt;/lang_name&gt;</v>
      </c>
      <c r="D5" s="1" t="str">
        <f>CONCATENATE("&lt;dialect&gt;",'Raw Metadata'!U6,"&lt;/dialect&gt;")</f>
        <v>&lt;dialect&gt;dialect unspecified&lt;/dialect&gt;</v>
      </c>
      <c r="E5" s="1" t="str">
        <f>CONCATENATE("&lt;sil_code&gt;",'Raw Metadata'!O6,"&lt;/sil_code&gt;")</f>
        <v>&lt;sil_code&gt;tso&lt;/sil_code&gt;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&lt;recording_location&gt;Unknown&lt;/recording_location&gt;</v>
      </c>
      <c r="H5" s="1" t="str">
        <f>CONCATENATE("&lt;recording_date&gt;",'Raw Metadata'!R6,"&lt;/recording_date&gt;")</f>
        <v>&lt;recording_date&gt;24 July, 1979&lt;/recording_date&gt;</v>
      </c>
      <c r="I5" s="1" t="str">
        <f>CONCATENATE("&lt;fieldworkers&gt;",'Raw Metadata'!S6,"&lt;/fieldworkers&gt;")</f>
        <v>&lt;fieldworkers&gt;Peter Ladefoged&lt;/fieldworkers&gt;</v>
      </c>
      <c r="J5" s="1" t="str">
        <f>CONCATENATE("&lt;origin&gt;",'Raw Metadata'!T6,"&lt;/origin&gt;")</f>
        <v>&lt;origin&gt;Speaker from Northern Transvaal, South Africa&lt;/origin&gt;</v>
      </c>
      <c r="K5" s="1" t="str">
        <f>CONCATENATE("&lt;speakers&gt;",'Raw Metadata'!V6,"&lt;/speakers&gt;")</f>
        <v>&lt;speakers&gt;Cornelius Marabati&lt;/speakers&gt;</v>
      </c>
      <c r="L5" s="1" t="str">
        <f>CONCATENATE("&lt;filename_audio&gt;",'Raw Metadata'!B6,"&lt;/filename_audio&gt;")</f>
        <v>&lt;filename_audio&gt;tso_word-list_1979_03&lt;/filename_audio&gt;</v>
      </c>
      <c r="M5" s="1" t="str">
        <f>CONCATENATE("&lt;filename_wav&gt;",'Raw Metadata'!C6,"&lt;/filename_wav&gt;")</f>
        <v>&lt;filename_wav&gt;tso_word-list_1979_03.wav&lt;/filename_wav&gt;</v>
      </c>
      <c r="N5" s="1" t="str">
        <f>CONCATENATE("&lt;filename_mp3&gt;",'Raw Metadata'!D6,"&lt;/filename_mp3&gt;")</f>
        <v>&lt;filename_mp3&gt;tso_word-list_1979_03.mp3&lt;/filename_mp3&gt;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&lt;original_medium&gt;Unknown&lt;/original_medium&gt;</v>
      </c>
      <c r="R5" s="1" t="str">
        <f>CONCATENATE("&lt;wordlist&gt;",'Raw Metadata'!E6,"&lt;/wordlist&gt;")</f>
        <v>&lt;wordlist&gt;tso_word-list_1979_01.html&lt;/wordlist&gt;</v>
      </c>
      <c r="S5" s="1" t="str">
        <f>CONCATENATE("&lt;wordlist_entries&gt;",'Raw Metadata'!F6,"&lt;/wordlist_entries&gt;")</f>
        <v>&lt;wordlist_entries&gt;1 - 68&lt;/wordlist_entries&gt;</v>
      </c>
      <c r="T5" s="1" t="str">
        <f>CONCATENATE("&lt;image_tif&gt;",'Raw Metadata'!I6,"&lt;/image_tif&gt;")</f>
        <v>&lt;image_tif&gt;tso_word-list_1979_01.tif&lt;/image_tif&gt;</v>
      </c>
      <c r="U5" s="1" t="str">
        <f>CONCATENATE("&lt;image_tif2&gt;",'Raw Metadata'!J6,"&lt;/image_tif2&gt;")</f>
        <v>&lt;image_tif2&gt;&lt;/image_tif2&gt;</v>
      </c>
      <c r="V5" s="1" t="str">
        <f>CONCATENATE("&lt;image_jpg&gt;",'Raw Metadata'!G6,"&lt;/image_jpg&gt;")</f>
        <v>&lt;image_jpg&gt;tso_word-list_1979_01.jpg&lt;/image_jpg&gt;</v>
      </c>
      <c r="W5" s="1" t="str">
        <f>CONCATENATE("&lt;image_jpg2&gt;",'Raw Metadata'!H6,"&lt;/image_jpg2&gt;")</f>
        <v>&lt;image_jpg2&gt;&lt;/image_jpg2&gt;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&lt;details&gt;tso_record_details.html#3&lt;/details&gt;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&lt;wordlist_no_repetition&gt;&lt;/wordlist_no_repetition&gt;</v>
      </c>
      <c r="AC5" s="1" t="str">
        <f>CONCATENATE("&lt;link_within_wordlist&gt;",'Raw Metadata'!AD6,"&lt;/link_within_wordlist&gt;")</f>
        <v>&lt;link_within_wordlist&gt;tso_word-list_1979_01.html#1&lt;/link_within_wordlist&gt;</v>
      </c>
      <c r="AD5" s="1" t="s">
        <v>63</v>
      </c>
    </row>
    <row r="6" spans="1:30" ht="17.25">
      <c r="A6" s="1" t="s">
        <v>62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&lt;lang_name&gt;Tsonga&lt;/lang_name&gt;</v>
      </c>
      <c r="D6" s="1" t="str">
        <f>CONCATENATE("&lt;dialect&gt;",'Raw Metadata'!U7,"&lt;/dialect&gt;")</f>
        <v>&lt;dialect&gt;dialect unspecified&lt;/dialect&gt;</v>
      </c>
      <c r="E6" s="1" t="str">
        <f>CONCATENATE("&lt;sil_code&gt;",'Raw Metadata'!O7,"&lt;/sil_code&gt;")</f>
        <v>&lt;sil_code&gt;tso&lt;/sil_code&gt;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&lt;recording_location&gt;Unknown&lt;/recording_location&gt;</v>
      </c>
      <c r="H6" s="1" t="str">
        <f>CONCATENATE("&lt;recording_date&gt;",'Raw Metadata'!R7,"&lt;/recording_date&gt;")</f>
        <v>&lt;recording_date&gt;24 July, 1979&lt;/recording_date&gt;</v>
      </c>
      <c r="I6" s="1" t="str">
        <f>CONCATENATE("&lt;fieldworkers&gt;",'Raw Metadata'!S7,"&lt;/fieldworkers&gt;")</f>
        <v>&lt;fieldworkers&gt;Peter Ladefoged&lt;/fieldworkers&gt;</v>
      </c>
      <c r="J6" s="1" t="str">
        <f>CONCATENATE("&lt;origin&gt;",'Raw Metadata'!T7,"&lt;/origin&gt;")</f>
        <v>&lt;origin&gt;Speaker from Northern Transvaal, South Africa&lt;/origin&gt;</v>
      </c>
      <c r="K6" s="1" t="str">
        <f>CONCATENATE("&lt;speakers&gt;",'Raw Metadata'!V7,"&lt;/speakers&gt;")</f>
        <v>&lt;speakers&gt;Cornelius Marabati&lt;/speakers&gt;</v>
      </c>
      <c r="L6" s="1" t="str">
        <f>CONCATENATE("&lt;filename_audio&gt;",'Raw Metadata'!B7,"&lt;/filename_audio&gt;")</f>
        <v>&lt;filename_audio&gt;tso_word-list_1979_04&lt;/filename_audio&gt;</v>
      </c>
      <c r="M6" s="1" t="str">
        <f>CONCATENATE("&lt;filename_wav&gt;",'Raw Metadata'!C7,"&lt;/filename_wav&gt;")</f>
        <v>&lt;filename_wav&gt;tso_word-list_1979_04.wav&lt;/filename_wav&gt;</v>
      </c>
      <c r="N6" s="1" t="str">
        <f>CONCATENATE("&lt;filename_mp3&gt;",'Raw Metadata'!D7,"&lt;/filename_mp3&gt;")</f>
        <v>&lt;filename_mp3&gt;tso_word-list_1979_04.mp3&lt;/filename_mp3&gt;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&lt;original_medium&gt;Unknown&lt;/original_medium&gt;</v>
      </c>
      <c r="R6" s="1" t="str">
        <f>CONCATENATE("&lt;wordlist&gt;",'Raw Metadata'!E7,"&lt;/wordlist&gt;")</f>
        <v>&lt;wordlist&gt;tso_word-list_1979_01.html&lt;/wordlist&gt;</v>
      </c>
      <c r="S6" s="1" t="str">
        <f>CONCATENATE("&lt;wordlist_entries&gt;",'Raw Metadata'!F7,"&lt;/wordlist_entries&gt;")</f>
        <v>&lt;wordlist_entries&gt;69 - 163&lt;/wordlist_entries&gt;</v>
      </c>
      <c r="T6" s="1" t="str">
        <f>CONCATENATE("&lt;image_tif&gt;",'Raw Metadata'!I7,"&lt;/image_tif&gt;")</f>
        <v>&lt;image_tif&gt;tso_word-list_1979_02.tif&lt;/image_tif&gt;</v>
      </c>
      <c r="U6" s="1" t="str">
        <f>CONCATENATE("&lt;image_tif2&gt;",'Raw Metadata'!J7,"&lt;/image_tif2&gt;")</f>
        <v>&lt;image_tif2&gt;tso_word-list_1979_03.tif&lt;/image_tif2&gt;</v>
      </c>
      <c r="V6" s="1" t="str">
        <f>CONCATENATE("&lt;image_jpg&gt;",'Raw Metadata'!G7,"&lt;/image_jpg&gt;")</f>
        <v>&lt;image_jpg&gt;tso_word-list_1979_02.jpg&lt;/image_jpg&gt;</v>
      </c>
      <c r="W6" s="1" t="str">
        <f>CONCATENATE("&lt;image_jpg2&gt;",'Raw Metadata'!H7,"&lt;/image_jpg2&gt;")</f>
        <v>&lt;image_jpg2&gt;tso_word-list_1979_03.jpg&lt;/image_jpg2&gt;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&lt;details&gt;tso_record_details.html#4&lt;/details&gt;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&lt;wordlist_no_repetition&gt;&lt;/wordlist_no_repetition&gt;</v>
      </c>
      <c r="AC6" s="1" t="str">
        <f>CONCATENATE("&lt;link_within_wordlist&gt;",'Raw Metadata'!AD7,"&lt;/link_within_wordlist&gt;")</f>
        <v>&lt;link_within_wordlist&gt;tso_word-list_1979_01.html#69&lt;/link_within_wordlist&gt;</v>
      </c>
      <c r="AD6" s="1" t="s">
        <v>63</v>
      </c>
    </row>
    <row r="7" spans="1:30" ht="17.25">
      <c r="A7" s="1" t="s">
        <v>62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&lt;lang_name&gt;Tsonga&lt;/lang_name&gt;</v>
      </c>
      <c r="D7" s="1" t="str">
        <f>CONCATENATE("&lt;dialect&gt;",'Raw Metadata'!U8,"&lt;/dialect&gt;")</f>
        <v>&lt;dialect&gt;dialect unspecified&lt;/dialect&gt;</v>
      </c>
      <c r="E7" s="1" t="str">
        <f>CONCATENATE("&lt;sil_code&gt;",'Raw Metadata'!O8,"&lt;/sil_code&gt;")</f>
        <v>&lt;sil_code&gt;tso&lt;/sil_code&gt;</v>
      </c>
      <c r="F7" s="1" t="str">
        <f>CONCATENATE("&lt;content&gt;",'Raw Metadata'!P8,"&lt;/content&gt;")</f>
        <v>&lt;content&gt;Conversation&lt;/content&gt;</v>
      </c>
      <c r="G7" s="1" t="str">
        <f>CONCATENATE("&lt;recording_location&gt;",'Raw Metadata'!Q8,"&lt;/recording_location&gt;")</f>
        <v>&lt;recording_location&gt;Unknown&lt;/recording_location&gt;</v>
      </c>
      <c r="H7" s="1" t="str">
        <f>CONCATENATE("&lt;recording_date&gt;",'Raw Metadata'!R8,"&lt;/recording_date&gt;")</f>
        <v>&lt;recording_date&gt;24 July, 1979&lt;/recording_date&gt;</v>
      </c>
      <c r="I7" s="1" t="str">
        <f>CONCATENATE("&lt;fieldworkers&gt;",'Raw Metadata'!S8,"&lt;/fieldworkers&gt;")</f>
        <v>&lt;fieldworkers&gt;Peter Ladefoged&lt;/fieldworkers&gt;</v>
      </c>
      <c r="J7" s="1" t="str">
        <f>CONCATENATE("&lt;origin&gt;",'Raw Metadata'!T8,"&lt;/origin&gt;")</f>
        <v>&lt;origin&gt;Speakers from Northern Transvaal, Eastern Transvaal, South Africa&lt;/origin&gt;</v>
      </c>
      <c r="K7" s="1" t="str">
        <f>CONCATENATE("&lt;speakers&gt;",'Raw Metadata'!V8,"&lt;/speakers&gt;")</f>
        <v>&lt;speakers&gt;Cornelius Marabati, Isaac Matumba&lt;/speakers&gt;</v>
      </c>
      <c r="L7" s="1" t="str">
        <f>CONCATENATE("&lt;filename_audio&gt;",'Raw Metadata'!B8,"&lt;/filename_audio&gt;")</f>
        <v>&lt;filename_audio&gt;tso_conversation_1979_01&lt;/filename_audio&gt;</v>
      </c>
      <c r="M7" s="1" t="str">
        <f>CONCATENATE("&lt;filename_wav&gt;",'Raw Metadata'!C8,"&lt;/filename_wav&gt;")</f>
        <v>&lt;filename_wav&gt;tso_conversation_1979_01.wav&lt;/filename_wav&gt;</v>
      </c>
      <c r="N7" s="1" t="str">
        <f>CONCATENATE("&lt;filename_mp3&gt;",'Raw Metadata'!D8,"&lt;/filename_mp3&gt;")</f>
        <v>&lt;filename_mp3&gt;tso_conversation_1979_01.mp3&lt;/filename_mp3&gt;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&lt;original_medium&gt;Unknown&lt;/original_medium&gt;</v>
      </c>
      <c r="R7" s="1" t="str">
        <f>CONCATENATE("&lt;wordlist&gt;",'Raw Metadata'!E8,"&lt;/wordlist&gt;")</f>
        <v>&lt;wordlist&gt;&lt;/wordlist&gt;</v>
      </c>
      <c r="S7" s="1" t="str">
        <f>CONCATENATE("&lt;wordlist_entries&gt;",'Raw Metadata'!F8,"&lt;/wordlist_entries&gt;")</f>
        <v>&lt;wordlist_entries&gt;&lt;/wordlist_entries&gt;</v>
      </c>
      <c r="T7" s="1" t="str">
        <f>CONCATENATE("&lt;image_tif&gt;",'Raw Metadata'!I8,"&lt;/image_tif&gt;")</f>
        <v>&lt;image_tif&gt;&lt;/image_tif&gt;</v>
      </c>
      <c r="U7" s="1" t="str">
        <f>CONCATENATE("&lt;image_tif2&gt;",'Raw Metadata'!J8,"&lt;/image_tif2&gt;")</f>
        <v>&lt;image_tif2&gt;&lt;/image_tif2&gt;</v>
      </c>
      <c r="V7" s="1" t="str">
        <f>CONCATENATE("&lt;image_jpg&gt;",'Raw Metadata'!G8,"&lt;/image_jpg&gt;")</f>
        <v>&lt;image_jpg&gt;&lt;/image_jpg&gt;</v>
      </c>
      <c r="W7" s="1" t="str">
        <f>CONCATENATE("&lt;image_jpg2&gt;",'Raw Metadata'!H8,"&lt;/image_jpg2&gt;")</f>
        <v>&lt;image_jpg2&gt;&lt;/image_jpg2&gt;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&lt;details&gt;tso_record_details.html#5&lt;/details&gt;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&lt;wordlist_no_repetition&gt;&lt;/wordlist_no_repetition&gt;</v>
      </c>
      <c r="AC7" s="1" t="str">
        <f>CONCATENATE("&lt;link_within_wordlist&gt;",'Raw Metadata'!AD8,"&lt;/link_within_wordlist&gt;")</f>
        <v>&lt;link_within_wordlist&gt;&lt;/link_within_wordlist&gt;</v>
      </c>
      <c r="AD7" s="1" t="s">
        <v>63</v>
      </c>
    </row>
    <row r="8" ht="17.25">
      <c r="A8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nerilika</cp:lastModifiedBy>
  <dcterms:created xsi:type="dcterms:W3CDTF">2007-10-05T20:44:33Z</dcterms:created>
  <dcterms:modified xsi:type="dcterms:W3CDTF">2008-09-09T19:29:46Z</dcterms:modified>
  <cp:category/>
  <cp:version/>
  <cp:contentType/>
  <cp:contentStatus/>
</cp:coreProperties>
</file>