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135" windowWidth="12255" windowHeight="886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<sst xmlns="http://schemas.openxmlformats.org/spreadsheetml/2006/main" count="563" uniqueCount="309">
  <si>
    <t>ɔː</t>
  </si>
  <si>
    <t>kɔːw</t>
  </si>
  <si>
    <t>a stalk</t>
  </si>
  <si>
    <t>kʰaŋ</t>
  </si>
  <si>
    <t>jaw</t>
  </si>
  <si>
    <t>kʰàŋ</t>
  </si>
  <si>
    <t>top</t>
  </si>
  <si>
    <t>kʰâŋ</t>
  </si>
  <si>
    <t>long tailed monkey</t>
  </si>
  <si>
    <t>kʰáŋ</t>
  </si>
  <si>
    <t>to remain over</t>
  </si>
  <si>
    <t>kʰǎŋ</t>
  </si>
  <si>
    <t>egg</t>
  </si>
  <si>
    <t>kʰʌ́p</t>
  </si>
  <si>
    <t>to be tight</t>
  </si>
  <si>
    <t>tʰɛ̀b</t>
  </si>
  <si>
    <t>region</t>
  </si>
  <si>
    <t>tʰɛ̂b</t>
  </si>
  <si>
    <t>almost</t>
  </si>
  <si>
    <t>stuck</t>
  </si>
  <si>
    <t>kʰà</t>
  </si>
  <si>
    <t>ginger</t>
  </si>
  <si>
    <t>kʰâ</t>
  </si>
  <si>
    <t>kill</t>
  </si>
  <si>
    <t>kʰá</t>
  </si>
  <si>
    <t>trade</t>
  </si>
  <si>
    <t>kʰǎ</t>
  </si>
  <si>
    <t>leg</t>
  </si>
  <si>
    <t>kʰʌ̀p</t>
  </si>
  <si>
    <t>to drive</t>
  </si>
  <si>
    <t>บา</t>
  </si>
  <si>
    <t>ดา</t>
  </si>
  <si>
    <t>พา</t>
  </si>
  <si>
    <t>ทา</t>
  </si>
  <si>
    <t>คา</t>
  </si>
  <si>
    <t>ปา</t>
  </si>
  <si>
    <t>ตา</t>
  </si>
  <si>
    <t>กา</t>
  </si>
  <si>
    <t>ชา</t>
  </si>
  <si>
    <t>จาน</t>
  </si>
  <si>
    <t>มา</t>
  </si>
  <si>
    <t>นา</t>
  </si>
  <si>
    <t>งา</t>
  </si>
  <si>
    <t>ฝา</t>
  </si>
  <si>
    <t>สวน</t>
  </si>
  <si>
    <t>รา</t>
  </si>
  <si>
    <t>ลา</t>
  </si>
  <si>
    <t>วา</t>
  </si>
  <si>
    <t>ยา</t>
  </si>
  <si>
    <t>หา</t>
  </si>
  <si>
    <t>อา</t>
  </si>
  <si>
    <t>ตํา</t>
  </si>
  <si>
    <t>บ่า</t>
  </si>
  <si>
    <t>พรบ</t>
  </si>
  <si>
    <t>ตับ</t>
  </si>
  <si>
    <t>ฦา่า</t>
  </si>
  <si>
    <t>ฟ้า</t>
  </si>
  <si>
    <t>ปลา</t>
  </si>
  <si>
    <t>พระ</t>
  </si>
  <si>
    <t>สาน</t>
  </si>
  <si>
    <t>ตัด</t>
  </si>
  <si>
    <t>ด่า</t>
  </si>
  <si>
    <t>นาน</t>
  </si>
  <si>
    <t>เล้า</t>
  </si>
  <si>
    <t>ต่าย</t>
  </si>
  <si>
    <t>ดัง</t>
  </si>
  <si>
    <t>ห้า</t>
  </si>
  <si>
    <t>หาง</t>
  </si>
  <si>
    <t>เพลง</t>
  </si>
  <si>
    <t>เเคลง</t>
  </si>
  <si>
    <t>เเปล</t>
  </si>
  <si>
    <t>เเกล้ง</t>
  </si>
  <si>
    <t>เเพร</t>
  </si>
  <si>
    <t>คร</t>
  </si>
  <si>
    <t>เเฟ๊ร</t>
  </si>
  <si>
    <t>เเตร</t>
  </si>
  <si>
    <t>เเก</t>
  </si>
  <si>
    <t>เเคว</t>
  </si>
  <si>
    <t>เเกว่ง</t>
  </si>
  <si>
    <t>ติ</t>
  </si>
  <si>
    <t>ตี</t>
  </si>
  <si>
    <t>เข็ด</t>
  </si>
  <si>
    <t>เขต</t>
  </si>
  <si>
    <t>เเตะ</t>
  </si>
  <si>
    <t>เเต่</t>
  </si>
  <si>
    <t>ถึง</t>
  </si>
  <si>
    <t>ภือ</t>
  </si>
  <si>
    <t>เลอะ</t>
  </si>
  <si>
    <t>หรือ</t>
  </si>
  <si>
    <t>พบ</t>
  </si>
  <si>
    <t>ปร</t>
  </si>
  <si>
    <t>ป</t>
  </si>
  <si>
    <t>โต๊ะ</t>
  </si>
  <si>
    <t>โต</t>
  </si>
  <si>
    <t>เกาะ</t>
  </si>
  <si>
    <t>กอ</t>
  </si>
  <si>
    <t>คาง</t>
  </si>
  <si>
    <t>ข่าง</t>
  </si>
  <si>
    <t>ค่าง</t>
  </si>
  <si>
    <t>ค้าง</t>
  </si>
  <si>
    <t>บาง</t>
  </si>
  <si>
    <t>ขับ</t>
  </si>
  <si>
    <t>คับ</t>
  </si>
  <si>
    <t>เเภบ</t>
  </si>
  <si>
    <t>เเทบ</t>
  </si>
  <si>
    <t>ข่า</t>
  </si>
  <si>
    <t>ฆ่า</t>
  </si>
  <si>
    <t>ค้า</t>
  </si>
  <si>
    <t>ขา</t>
  </si>
  <si>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</si>
  <si>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</si>
  <si>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</si>
  <si>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</si>
  <si>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</si>
  <si>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</si>
  <si>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</si>
  <si>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</si>
  <si>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</si>
  <si>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</si>
  <si>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</si>
  <si>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IPA</t>
  </si>
  <si>
    <t>Language Name:</t>
  </si>
  <si>
    <t>b</t>
  </si>
  <si>
    <t>d</t>
  </si>
  <si>
    <t>ph</t>
  </si>
  <si>
    <t>th</t>
  </si>
  <si>
    <t>kh</t>
  </si>
  <si>
    <t>p</t>
  </si>
  <si>
    <t>t</t>
  </si>
  <si>
    <t>k</t>
  </si>
  <si>
    <t>ba</t>
  </si>
  <si>
    <t>bar</t>
  </si>
  <si>
    <t>da</t>
  </si>
  <si>
    <t>a suffix</t>
  </si>
  <si>
    <t>pʰa</t>
  </si>
  <si>
    <t>to lead</t>
  </si>
  <si>
    <t>tʰa</t>
  </si>
  <si>
    <t>to paint</t>
  </si>
  <si>
    <t>kʰa</t>
  </si>
  <si>
    <t>to be left unfinished</t>
  </si>
  <si>
    <t>pa</t>
  </si>
  <si>
    <t>to throw</t>
  </si>
  <si>
    <t>eye</t>
  </si>
  <si>
    <t>ka</t>
  </si>
  <si>
    <t>ta</t>
  </si>
  <si>
    <t>kettle</t>
  </si>
  <si>
    <t>ch</t>
  </si>
  <si>
    <t>c</t>
  </si>
  <si>
    <t>m</t>
  </si>
  <si>
    <t>n</t>
  </si>
  <si>
    <t>ŋ</t>
  </si>
  <si>
    <t>f</t>
  </si>
  <si>
    <t>s</t>
  </si>
  <si>
    <t>r</t>
  </si>
  <si>
    <t>l</t>
  </si>
  <si>
    <t>w</t>
  </si>
  <si>
    <t>j</t>
  </si>
  <si>
    <t>h</t>
  </si>
  <si>
    <t>ʔ</t>
  </si>
  <si>
    <t>tea</t>
  </si>
  <si>
    <t>ča</t>
  </si>
  <si>
    <t>čan</t>
  </si>
  <si>
    <t>plate</t>
  </si>
  <si>
    <t>ma</t>
  </si>
  <si>
    <t>na</t>
  </si>
  <si>
    <t>ŋa</t>
  </si>
  <si>
    <t>fǎ</t>
  </si>
  <si>
    <t>sǎn</t>
  </si>
  <si>
    <t>lɔw</t>
  </si>
  <si>
    <t>la</t>
  </si>
  <si>
    <t>wa</t>
  </si>
  <si>
    <t>ja</t>
  </si>
  <si>
    <t>hǎ</t>
  </si>
  <si>
    <t>ʔa</t>
  </si>
  <si>
    <t>to come</t>
  </si>
  <si>
    <t>a rice field</t>
  </si>
  <si>
    <t>sesame seed</t>
  </si>
  <si>
    <t>wall</t>
  </si>
  <si>
    <t>knit</t>
  </si>
  <si>
    <t>mole</t>
  </si>
  <si>
    <t>donkey</t>
  </si>
  <si>
    <t>Thai linear measure</t>
  </si>
  <si>
    <t>medicine</t>
  </si>
  <si>
    <t>search</t>
  </si>
  <si>
    <t>uncle</t>
  </si>
  <si>
    <t>dam</t>
  </si>
  <si>
    <t>to powder</t>
  </si>
  <si>
    <t>bà</t>
  </si>
  <si>
    <t>shoulder</t>
  </si>
  <si>
    <t>plop</t>
  </si>
  <si>
    <t>twilight</t>
  </si>
  <si>
    <t>pʰra</t>
  </si>
  <si>
    <t>fish</t>
  </si>
  <si>
    <t>dʌp</t>
  </si>
  <si>
    <t>liver</t>
  </si>
  <si>
    <t>kwa</t>
  </si>
  <si>
    <t>than</t>
  </si>
  <si>
    <t>fá</t>
  </si>
  <si>
    <t>sky</t>
  </si>
  <si>
    <t>r̩a</t>
  </si>
  <si>
    <t>pʰrʌk</t>
  </si>
  <si>
    <t>monk</t>
  </si>
  <si>
    <t>tʌt</t>
  </si>
  <si>
    <t>to cut</t>
  </si>
  <si>
    <t>dà</t>
  </si>
  <si>
    <t>to curse</t>
  </si>
  <si>
    <t>naː</t>
  </si>
  <si>
    <t>rice field</t>
  </si>
  <si>
    <t>naːn</t>
  </si>
  <si>
    <t>for a long time</t>
  </si>
  <si>
    <t>čaʊ</t>
  </si>
  <si>
    <t>leader</t>
  </si>
  <si>
    <t>jaʊ</t>
  </si>
  <si>
    <t>long</t>
  </si>
  <si>
    <t>tai</t>
  </si>
  <si>
    <t>to climb</t>
  </si>
  <si>
    <t>daŋ</t>
  </si>
  <si>
    <t>loud</t>
  </si>
  <si>
    <t>ga</t>
  </si>
  <si>
    <t>tʌk</t>
  </si>
  <si>
    <t>to knit</t>
  </si>
  <si>
    <t>hâ</t>
  </si>
  <si>
    <t>five</t>
  </si>
  <si>
    <t>haŋ</t>
  </si>
  <si>
    <t>company</t>
  </si>
  <si>
    <t>phl</t>
  </si>
  <si>
    <t>pʰlɪŋ</t>
  </si>
  <si>
    <t>song</t>
  </si>
  <si>
    <t>khl</t>
  </si>
  <si>
    <t>kʰlæŋ</t>
  </si>
  <si>
    <t>to feel suspicious</t>
  </si>
  <si>
    <t>pl</t>
  </si>
  <si>
    <t>plæ</t>
  </si>
  <si>
    <t>to translate</t>
  </si>
  <si>
    <t>kl</t>
  </si>
  <si>
    <t>kæŋ</t>
  </si>
  <si>
    <t>to tease</t>
  </si>
  <si>
    <t>phr</t>
  </si>
  <si>
    <t>pʰɹæ</t>
  </si>
  <si>
    <t>silk</t>
  </si>
  <si>
    <t>khr</t>
  </si>
  <si>
    <t>kʰru</t>
  </si>
  <si>
    <t>teacher</t>
  </si>
  <si>
    <t>pr</t>
  </si>
  <si>
    <t>præ</t>
  </si>
  <si>
    <t>to alter</t>
  </si>
  <si>
    <t>tr</t>
  </si>
  <si>
    <t>ʈræ</t>
  </si>
  <si>
    <t>trumpet</t>
  </si>
  <si>
    <t>kr</t>
  </si>
  <si>
    <t>kɾgæ</t>
  </si>
  <si>
    <t>horn</t>
  </si>
  <si>
    <t>khw</t>
  </si>
  <si>
    <t>kʰwæ</t>
  </si>
  <si>
    <t>branch of a river</t>
  </si>
  <si>
    <t>kw</t>
  </si>
  <si>
    <t>kwæŋ</t>
  </si>
  <si>
    <t>to swing</t>
  </si>
  <si>
    <t>i</t>
  </si>
  <si>
    <t>dɪ̀ʔ</t>
  </si>
  <si>
    <t>to criticize</t>
  </si>
  <si>
    <t>iː</t>
  </si>
  <si>
    <t>dìː</t>
  </si>
  <si>
    <t>a kind of game</t>
  </si>
  <si>
    <t>e</t>
  </si>
  <si>
    <t>kèt</t>
  </si>
  <si>
    <t>to be afraid</t>
  </si>
  <si>
    <t>eː</t>
  </si>
  <si>
    <t>kèːt</t>
  </si>
  <si>
    <t>border</t>
  </si>
  <si>
    <t>æ</t>
  </si>
  <si>
    <t>dæ̀ʔ</t>
  </si>
  <si>
    <t>to touch</t>
  </si>
  <si>
    <t>æː</t>
  </si>
  <si>
    <t>dæ̀ː</t>
  </si>
  <si>
    <t>but</t>
  </si>
  <si>
    <t>ɨ</t>
  </si>
  <si>
    <t>tʌ̌ŋ</t>
  </si>
  <si>
    <t>to reach</t>
  </si>
  <si>
    <t>ɨː</t>
  </si>
  <si>
    <t>tʌ̌ː</t>
  </si>
  <si>
    <t>to hold</t>
  </si>
  <si>
    <t>ə</t>
  </si>
  <si>
    <t>lʌ́k</t>
  </si>
  <si>
    <t>to become dirty</t>
  </si>
  <si>
    <t>əː</t>
  </si>
  <si>
    <t>lə̌ː</t>
  </si>
  <si>
    <t>to be astonished</t>
  </si>
  <si>
    <t>a</t>
  </si>
  <si>
    <t>pàʔ</t>
  </si>
  <si>
    <t>to meet</t>
  </si>
  <si>
    <t>aː</t>
  </si>
  <si>
    <t>paː</t>
  </si>
  <si>
    <t>u</t>
  </si>
  <si>
    <t>pʊʔ</t>
  </si>
  <si>
    <t>to wear through</t>
  </si>
  <si>
    <t>uː</t>
  </si>
  <si>
    <t>pʊː</t>
  </si>
  <si>
    <t>crab</t>
  </si>
  <si>
    <t>o</t>
  </si>
  <si>
    <t>tóʔ</t>
  </si>
  <si>
    <t>table</t>
  </si>
  <si>
    <t>oː</t>
  </si>
  <si>
    <t>toː</t>
  </si>
  <si>
    <t>to grow</t>
  </si>
  <si>
    <t>ɔ</t>
  </si>
  <si>
    <t>kɔ̀ʔ</t>
  </si>
  <si>
    <t>island</t>
  </si>
  <si>
    <t>Thai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</si>
</sst>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="150" zoomScaleNormal="150" workbookViewId="0" topLeftCell="A79">
      <selection activeCell="C87" sqref="C87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121</v>
      </c>
      <c r="C1" s="1" t="s">
        <v>308</v>
      </c>
    </row>
    <row r="2" spans="2:5" ht="20.25">
      <c r="B2" s="2" t="s">
        <v>118</v>
      </c>
      <c r="C2" s="2" t="s">
        <v>119</v>
      </c>
      <c r="D2" s="2" t="s">
        <v>120</v>
      </c>
      <c r="E2" s="2" t="s">
        <v>109</v>
      </c>
    </row>
    <row r="3" spans="1:5" ht="20.25">
      <c r="A3" s="3">
        <v>1</v>
      </c>
      <c r="B3" s="2" t="s">
        <v>122</v>
      </c>
      <c r="C3" s="4" t="s">
        <v>30</v>
      </c>
      <c r="D3" s="2" t="s">
        <v>130</v>
      </c>
      <c r="E3" s="2" t="s">
        <v>131</v>
      </c>
    </row>
    <row r="4" spans="1:5" ht="20.25">
      <c r="A4" s="3">
        <v>2</v>
      </c>
      <c r="B4" s="2" t="s">
        <v>123</v>
      </c>
      <c r="C4" s="4" t="s">
        <v>31</v>
      </c>
      <c r="D4" s="2" t="s">
        <v>132</v>
      </c>
      <c r="E4" s="2" t="s">
        <v>133</v>
      </c>
    </row>
    <row r="5" spans="1:5" ht="20.25">
      <c r="A5" s="3">
        <v>3</v>
      </c>
      <c r="B5" s="2" t="s">
        <v>124</v>
      </c>
      <c r="C5" s="4" t="s">
        <v>32</v>
      </c>
      <c r="D5" s="2" t="s">
        <v>134</v>
      </c>
      <c r="E5" s="2" t="s">
        <v>135</v>
      </c>
    </row>
    <row r="6" spans="1:5" ht="20.25">
      <c r="A6" s="3">
        <v>4</v>
      </c>
      <c r="B6" s="2" t="s">
        <v>125</v>
      </c>
      <c r="C6" s="4" t="s">
        <v>33</v>
      </c>
      <c r="D6" s="2" t="s">
        <v>136</v>
      </c>
      <c r="E6" s="2" t="s">
        <v>137</v>
      </c>
    </row>
    <row r="7" spans="1:5" ht="20.25">
      <c r="A7" s="3">
        <v>5</v>
      </c>
      <c r="B7" s="2" t="s">
        <v>126</v>
      </c>
      <c r="C7" s="4" t="s">
        <v>34</v>
      </c>
      <c r="D7" s="2" t="s">
        <v>138</v>
      </c>
      <c r="E7" s="2" t="s">
        <v>139</v>
      </c>
    </row>
    <row r="8" spans="1:5" ht="20.25">
      <c r="A8" s="3">
        <v>6</v>
      </c>
      <c r="B8" s="2" t="s">
        <v>127</v>
      </c>
      <c r="C8" s="4" t="s">
        <v>35</v>
      </c>
      <c r="D8" s="2" t="s">
        <v>140</v>
      </c>
      <c r="E8" s="2" t="s">
        <v>141</v>
      </c>
    </row>
    <row r="9" spans="1:5" ht="20.25">
      <c r="A9" s="3">
        <v>7</v>
      </c>
      <c r="B9" s="2" t="s">
        <v>128</v>
      </c>
      <c r="C9" s="4" t="s">
        <v>36</v>
      </c>
      <c r="D9" s="2" t="s">
        <v>144</v>
      </c>
      <c r="E9" s="2" t="s">
        <v>142</v>
      </c>
    </row>
    <row r="10" spans="1:5" ht="20.25">
      <c r="A10" s="3">
        <v>8</v>
      </c>
      <c r="B10" s="2" t="s">
        <v>129</v>
      </c>
      <c r="C10" s="4" t="s">
        <v>37</v>
      </c>
      <c r="D10" s="2" t="s">
        <v>143</v>
      </c>
      <c r="E10" s="2" t="s">
        <v>145</v>
      </c>
    </row>
    <row r="11" spans="1:5" ht="20.25">
      <c r="A11" s="3">
        <v>9</v>
      </c>
      <c r="B11" s="2" t="s">
        <v>146</v>
      </c>
      <c r="C11" s="4" t="s">
        <v>38</v>
      </c>
      <c r="D11" t="s">
        <v>160</v>
      </c>
      <c r="E11" s="2" t="s">
        <v>159</v>
      </c>
    </row>
    <row r="12" spans="1:5" ht="20.25">
      <c r="A12" s="3">
        <v>10</v>
      </c>
      <c r="B12" s="2" t="s">
        <v>147</v>
      </c>
      <c r="C12" s="4" t="s">
        <v>39</v>
      </c>
      <c r="D12" t="s">
        <v>161</v>
      </c>
      <c r="E12" s="2" t="s">
        <v>162</v>
      </c>
    </row>
    <row r="13" spans="1:5" ht="20.25">
      <c r="A13" s="3">
        <v>11</v>
      </c>
      <c r="B13" s="2" t="s">
        <v>148</v>
      </c>
      <c r="C13" s="4" t="s">
        <v>40</v>
      </c>
      <c r="D13" s="2" t="s">
        <v>163</v>
      </c>
      <c r="E13" s="2" t="s">
        <v>174</v>
      </c>
    </row>
    <row r="14" spans="1:5" ht="20.25">
      <c r="A14" s="3">
        <v>12</v>
      </c>
      <c r="B14" s="2" t="s">
        <v>149</v>
      </c>
      <c r="C14" s="4" t="s">
        <v>41</v>
      </c>
      <c r="D14" s="2" t="s">
        <v>164</v>
      </c>
      <c r="E14" s="2" t="s">
        <v>175</v>
      </c>
    </row>
    <row r="15" spans="1:5" ht="20.25">
      <c r="A15" s="3">
        <v>13</v>
      </c>
      <c r="B15" s="2" t="s">
        <v>150</v>
      </c>
      <c r="C15" s="4" t="s">
        <v>42</v>
      </c>
      <c r="D15" s="2" t="s">
        <v>165</v>
      </c>
      <c r="E15" s="2" t="s">
        <v>176</v>
      </c>
    </row>
    <row r="16" spans="1:5" ht="20.25">
      <c r="A16" s="3">
        <v>14</v>
      </c>
      <c r="B16" s="2" t="s">
        <v>151</v>
      </c>
      <c r="C16" s="4" t="s">
        <v>43</v>
      </c>
      <c r="D16" s="2" t="s">
        <v>166</v>
      </c>
      <c r="E16" s="2" t="s">
        <v>177</v>
      </c>
    </row>
    <row r="17" spans="1:5" ht="20.25">
      <c r="A17" s="3">
        <v>15</v>
      </c>
      <c r="B17" s="2" t="s">
        <v>152</v>
      </c>
      <c r="C17" s="4" t="s">
        <v>44</v>
      </c>
      <c r="D17" s="2" t="s">
        <v>167</v>
      </c>
      <c r="E17" s="2" t="s">
        <v>178</v>
      </c>
    </row>
    <row r="18" spans="1:5" ht="20.25">
      <c r="A18" s="3">
        <v>16</v>
      </c>
      <c r="B18" s="2" t="s">
        <v>153</v>
      </c>
      <c r="C18" s="4" t="s">
        <v>45</v>
      </c>
      <c r="D18" s="2" t="s">
        <v>168</v>
      </c>
      <c r="E18" s="2" t="s">
        <v>179</v>
      </c>
    </row>
    <row r="19" spans="1:5" ht="20.25">
      <c r="A19" s="3">
        <v>17</v>
      </c>
      <c r="B19" s="2" t="s">
        <v>154</v>
      </c>
      <c r="C19" s="4" t="s">
        <v>46</v>
      </c>
      <c r="D19" s="2" t="s">
        <v>169</v>
      </c>
      <c r="E19" s="2" t="s">
        <v>180</v>
      </c>
    </row>
    <row r="20" spans="1:5" ht="20.25">
      <c r="A20" s="3">
        <v>18</v>
      </c>
      <c r="B20" s="2" t="s">
        <v>155</v>
      </c>
      <c r="C20" s="4" t="s">
        <v>47</v>
      </c>
      <c r="D20" s="2" t="s">
        <v>170</v>
      </c>
      <c r="E20" s="2" t="s">
        <v>181</v>
      </c>
    </row>
    <row r="21" spans="1:5" ht="20.25">
      <c r="A21" s="3">
        <v>19</v>
      </c>
      <c r="B21" s="2" t="s">
        <v>156</v>
      </c>
      <c r="C21" s="4" t="s">
        <v>48</v>
      </c>
      <c r="D21" s="2" t="s">
        <v>171</v>
      </c>
      <c r="E21" s="2" t="s">
        <v>182</v>
      </c>
    </row>
    <row r="22" spans="1:5" ht="20.25">
      <c r="A22" s="3">
        <v>20</v>
      </c>
      <c r="B22" s="2" t="s">
        <v>157</v>
      </c>
      <c r="C22" s="4" t="s">
        <v>49</v>
      </c>
      <c r="D22" s="2" t="s">
        <v>172</v>
      </c>
      <c r="E22" s="2" t="s">
        <v>183</v>
      </c>
    </row>
    <row r="23" spans="1:5" ht="20.25">
      <c r="A23" s="3">
        <v>21</v>
      </c>
      <c r="B23" s="2" t="s">
        <v>158</v>
      </c>
      <c r="C23" s="4" t="s">
        <v>50</v>
      </c>
      <c r="D23" s="2" t="s">
        <v>173</v>
      </c>
      <c r="E23" s="2" t="s">
        <v>184</v>
      </c>
    </row>
    <row r="24" spans="1:5" ht="20.25">
      <c r="A24" s="3">
        <v>22</v>
      </c>
      <c r="B24" s="2" t="s">
        <v>148</v>
      </c>
      <c r="C24" s="4" t="s">
        <v>40</v>
      </c>
      <c r="D24" s="2" t="s">
        <v>163</v>
      </c>
      <c r="E24" s="2" t="s">
        <v>174</v>
      </c>
    </row>
    <row r="25" spans="1:5" ht="20.25">
      <c r="A25" s="3">
        <v>23</v>
      </c>
      <c r="B25" s="2" t="s">
        <v>148</v>
      </c>
      <c r="C25" s="4" t="s">
        <v>51</v>
      </c>
      <c r="D25" s="2" t="s">
        <v>185</v>
      </c>
      <c r="E25" s="2" t="s">
        <v>186</v>
      </c>
    </row>
    <row r="26" spans="1:5" ht="20.25">
      <c r="A26" s="3">
        <v>24</v>
      </c>
      <c r="B26" s="2" t="s">
        <v>122</v>
      </c>
      <c r="C26" s="4" t="s">
        <v>52</v>
      </c>
      <c r="D26" s="2" t="s">
        <v>187</v>
      </c>
      <c r="E26" s="2" t="s">
        <v>188</v>
      </c>
    </row>
    <row r="27" spans="1:5" ht="20.25">
      <c r="A27" s="3">
        <v>25</v>
      </c>
      <c r="B27" s="2" t="s">
        <v>124</v>
      </c>
      <c r="C27" s="4" t="s">
        <v>32</v>
      </c>
      <c r="D27" s="2" t="s">
        <v>134</v>
      </c>
      <c r="E27" s="2" t="s">
        <v>135</v>
      </c>
    </row>
    <row r="28" spans="1:5" ht="20.25">
      <c r="A28" s="3">
        <v>26</v>
      </c>
      <c r="B28" s="2"/>
      <c r="C28" s="4" t="s">
        <v>53</v>
      </c>
      <c r="D28" s="2" t="s">
        <v>189</v>
      </c>
      <c r="E28" s="2" t="s">
        <v>190</v>
      </c>
    </row>
    <row r="29" spans="1:5" ht="20.25">
      <c r="A29" s="3">
        <v>27</v>
      </c>
      <c r="B29" s="2" t="s">
        <v>127</v>
      </c>
      <c r="C29" s="4" t="s">
        <v>35</v>
      </c>
      <c r="D29" s="2" t="s">
        <v>140</v>
      </c>
      <c r="E29" s="2" t="s">
        <v>141</v>
      </c>
    </row>
    <row r="30" spans="1:5" ht="20.25">
      <c r="A30" s="3">
        <v>28</v>
      </c>
      <c r="B30" s="2"/>
      <c r="C30" s="4" t="s">
        <v>54</v>
      </c>
      <c r="D30" s="2" t="s">
        <v>193</v>
      </c>
      <c r="E30" s="2" t="s">
        <v>194</v>
      </c>
    </row>
    <row r="31" spans="1:5" ht="20.25">
      <c r="A31" s="3">
        <v>29</v>
      </c>
      <c r="B31" s="2" t="s">
        <v>155</v>
      </c>
      <c r="C31" s="4" t="s">
        <v>47</v>
      </c>
      <c r="D31" s="2" t="s">
        <v>170</v>
      </c>
      <c r="E31" s="2" t="s">
        <v>181</v>
      </c>
    </row>
    <row r="32" spans="1:5" ht="20.25">
      <c r="A32" s="3">
        <v>30</v>
      </c>
      <c r="B32" s="2"/>
      <c r="C32" s="4" t="s">
        <v>55</v>
      </c>
      <c r="D32" s="2" t="s">
        <v>195</v>
      </c>
      <c r="E32" s="2" t="s">
        <v>196</v>
      </c>
    </row>
    <row r="33" spans="1:5" ht="20.25">
      <c r="A33" s="3">
        <v>31</v>
      </c>
      <c r="B33" s="2" t="s">
        <v>151</v>
      </c>
      <c r="C33" s="4" t="s">
        <v>56</v>
      </c>
      <c r="D33" s="2" t="s">
        <v>197</v>
      </c>
      <c r="E33" s="2" t="s">
        <v>198</v>
      </c>
    </row>
    <row r="34" spans="1:5" ht="20.25">
      <c r="A34" s="3">
        <v>32</v>
      </c>
      <c r="B34" s="2" t="s">
        <v>154</v>
      </c>
      <c r="C34" s="4" t="s">
        <v>46</v>
      </c>
      <c r="D34" s="2" t="s">
        <v>169</v>
      </c>
      <c r="E34" s="2" t="s">
        <v>180</v>
      </c>
    </row>
    <row r="35" spans="1:5" ht="20.25">
      <c r="A35" s="3">
        <v>33</v>
      </c>
      <c r="B35" s="2"/>
      <c r="C35" s="4" t="s">
        <v>57</v>
      </c>
      <c r="D35" s="2" t="s">
        <v>191</v>
      </c>
      <c r="E35" s="2" t="s">
        <v>192</v>
      </c>
    </row>
    <row r="36" spans="1:5" ht="20.25">
      <c r="A36" s="3">
        <v>34</v>
      </c>
      <c r="B36" s="2" t="s">
        <v>153</v>
      </c>
      <c r="C36" s="4" t="s">
        <v>45</v>
      </c>
      <c r="D36" s="2" t="s">
        <v>199</v>
      </c>
      <c r="E36" s="2" t="s">
        <v>179</v>
      </c>
    </row>
    <row r="37" spans="1:5" ht="20.25">
      <c r="A37" s="3">
        <v>35</v>
      </c>
      <c r="B37" s="2"/>
      <c r="C37" s="4" t="s">
        <v>58</v>
      </c>
      <c r="D37" s="2" t="s">
        <v>200</v>
      </c>
      <c r="E37" s="2" t="s">
        <v>201</v>
      </c>
    </row>
    <row r="38" spans="1:5" ht="20.25">
      <c r="A38" s="3">
        <v>36</v>
      </c>
      <c r="B38" s="2" t="s">
        <v>152</v>
      </c>
      <c r="C38" s="4" t="s">
        <v>59</v>
      </c>
      <c r="D38" s="2" t="s">
        <v>167</v>
      </c>
      <c r="E38" s="2" t="s">
        <v>178</v>
      </c>
    </row>
    <row r="39" spans="1:5" ht="20.25">
      <c r="A39" s="3">
        <v>37</v>
      </c>
      <c r="B39" s="2" t="s">
        <v>125</v>
      </c>
      <c r="C39" s="4" t="s">
        <v>33</v>
      </c>
      <c r="D39" s="2" t="s">
        <v>136</v>
      </c>
      <c r="E39" s="2" t="s">
        <v>137</v>
      </c>
    </row>
    <row r="40" spans="1:5" ht="20.25">
      <c r="A40" s="3">
        <v>38</v>
      </c>
      <c r="B40" s="2" t="s">
        <v>128</v>
      </c>
      <c r="C40" s="4" t="s">
        <v>36</v>
      </c>
      <c r="D40" s="2" t="s">
        <v>144</v>
      </c>
      <c r="E40" s="2" t="s">
        <v>142</v>
      </c>
    </row>
    <row r="41" spans="1:5" ht="20.25">
      <c r="A41" s="3">
        <v>39</v>
      </c>
      <c r="B41" s="2"/>
      <c r="C41" s="4" t="s">
        <v>60</v>
      </c>
      <c r="D41" s="2" t="s">
        <v>202</v>
      </c>
      <c r="E41" s="2" t="s">
        <v>203</v>
      </c>
    </row>
    <row r="42" spans="1:5" ht="20.25">
      <c r="A42" s="3">
        <v>40</v>
      </c>
      <c r="B42" s="2" t="s">
        <v>123</v>
      </c>
      <c r="C42" s="4" t="s">
        <v>61</v>
      </c>
      <c r="D42" s="2" t="s">
        <v>204</v>
      </c>
      <c r="E42" s="2" t="s">
        <v>205</v>
      </c>
    </row>
    <row r="43" spans="1:5" ht="20.25">
      <c r="A43" s="3">
        <v>41</v>
      </c>
      <c r="B43" s="2" t="s">
        <v>149</v>
      </c>
      <c r="C43" s="4" t="s">
        <v>41</v>
      </c>
      <c r="D43" s="2" t="s">
        <v>206</v>
      </c>
      <c r="E43" s="2" t="s">
        <v>207</v>
      </c>
    </row>
    <row r="44" spans="1:5" ht="20.25">
      <c r="A44" s="3">
        <v>42</v>
      </c>
      <c r="B44" s="2"/>
      <c r="C44" s="4" t="s">
        <v>62</v>
      </c>
      <c r="D44" s="2" t="s">
        <v>208</v>
      </c>
      <c r="E44" s="2" t="s">
        <v>209</v>
      </c>
    </row>
    <row r="45" spans="1:5" ht="20.25">
      <c r="A45" s="3">
        <v>43</v>
      </c>
      <c r="B45" s="2" t="s">
        <v>146</v>
      </c>
      <c r="C45" s="4" t="s">
        <v>38</v>
      </c>
      <c r="D45" t="s">
        <v>160</v>
      </c>
      <c r="E45" s="2" t="s">
        <v>159</v>
      </c>
    </row>
    <row r="46" spans="1:5" ht="20.25">
      <c r="A46" s="3">
        <v>44</v>
      </c>
      <c r="B46" s="2" t="s">
        <v>147</v>
      </c>
      <c r="C46" s="4" t="s">
        <v>63</v>
      </c>
      <c r="D46" t="s">
        <v>210</v>
      </c>
      <c r="E46" s="2" t="s">
        <v>211</v>
      </c>
    </row>
    <row r="47" spans="1:5" ht="20.25">
      <c r="A47" s="3">
        <v>45</v>
      </c>
      <c r="B47" s="2" t="s">
        <v>156</v>
      </c>
      <c r="C47" s="4" t="s">
        <v>62</v>
      </c>
      <c r="D47" s="2" t="s">
        <v>212</v>
      </c>
      <c r="E47" s="2" t="s">
        <v>213</v>
      </c>
    </row>
    <row r="48" spans="1:5" ht="20.25">
      <c r="A48" s="3">
        <v>46</v>
      </c>
      <c r="B48" s="2"/>
      <c r="C48" s="4" t="s">
        <v>64</v>
      </c>
      <c r="D48" s="2" t="s">
        <v>214</v>
      </c>
      <c r="E48" s="2" t="s">
        <v>215</v>
      </c>
    </row>
    <row r="49" spans="1:5" ht="20.25">
      <c r="A49" s="3">
        <v>47</v>
      </c>
      <c r="B49" s="2" t="s">
        <v>150</v>
      </c>
      <c r="C49" s="4" t="s">
        <v>42</v>
      </c>
      <c r="D49" s="2" t="s">
        <v>165</v>
      </c>
      <c r="E49" s="2" t="s">
        <v>176</v>
      </c>
    </row>
    <row r="50" spans="1:5" ht="20.25">
      <c r="A50" s="3">
        <v>48</v>
      </c>
      <c r="B50" s="2"/>
      <c r="C50" s="4" t="s">
        <v>65</v>
      </c>
      <c r="D50" s="2" t="s">
        <v>216</v>
      </c>
      <c r="E50" s="2" t="s">
        <v>217</v>
      </c>
    </row>
    <row r="51" spans="1:5" ht="20.25">
      <c r="A51" s="3">
        <v>49</v>
      </c>
      <c r="B51" s="2" t="s">
        <v>126</v>
      </c>
      <c r="C51" s="4" t="s">
        <v>34</v>
      </c>
      <c r="D51" s="2" t="s">
        <v>138</v>
      </c>
      <c r="E51" s="2" t="s">
        <v>139</v>
      </c>
    </row>
    <row r="52" spans="1:5" ht="20.25">
      <c r="A52" s="3">
        <v>50</v>
      </c>
      <c r="B52" s="2" t="s">
        <v>129</v>
      </c>
      <c r="C52" s="4" t="s">
        <v>37</v>
      </c>
      <c r="D52" s="2" t="s">
        <v>218</v>
      </c>
      <c r="E52" s="2" t="s">
        <v>145</v>
      </c>
    </row>
    <row r="53" spans="1:5" ht="20.25">
      <c r="A53" s="3">
        <v>51</v>
      </c>
      <c r="B53" s="2"/>
      <c r="C53" s="4" t="s">
        <v>59</v>
      </c>
      <c r="D53" s="2" t="s">
        <v>219</v>
      </c>
      <c r="E53" s="2" t="s">
        <v>220</v>
      </c>
    </row>
    <row r="54" spans="1:5" ht="20.25">
      <c r="A54" s="3">
        <v>52</v>
      </c>
      <c r="B54" s="2" t="s">
        <v>157</v>
      </c>
      <c r="C54" s="4" t="s">
        <v>66</v>
      </c>
      <c r="D54" s="2" t="s">
        <v>221</v>
      </c>
      <c r="E54" s="2" t="s">
        <v>222</v>
      </c>
    </row>
    <row r="55" spans="1:5" ht="20.25">
      <c r="A55" s="3">
        <v>53</v>
      </c>
      <c r="B55" s="2"/>
      <c r="C55" s="4" t="s">
        <v>67</v>
      </c>
      <c r="D55" s="2" t="s">
        <v>223</v>
      </c>
      <c r="E55" s="2" t="s">
        <v>224</v>
      </c>
    </row>
    <row r="56" spans="1:5" ht="20.25">
      <c r="A56" s="3">
        <v>54</v>
      </c>
      <c r="B56" s="2" t="s">
        <v>225</v>
      </c>
      <c r="C56" s="4" t="s">
        <v>68</v>
      </c>
      <c r="D56" s="2" t="s">
        <v>226</v>
      </c>
      <c r="E56" s="2" t="s">
        <v>227</v>
      </c>
    </row>
    <row r="57" spans="1:5" ht="20.25">
      <c r="A57" s="3">
        <v>55</v>
      </c>
      <c r="B57" s="2" t="s">
        <v>228</v>
      </c>
      <c r="C57" s="4" t="s">
        <v>69</v>
      </c>
      <c r="D57" s="2" t="s">
        <v>229</v>
      </c>
      <c r="E57" s="2" t="s">
        <v>230</v>
      </c>
    </row>
    <row r="58" spans="1:5" ht="20.25">
      <c r="A58" s="3">
        <v>56</v>
      </c>
      <c r="B58" s="2" t="s">
        <v>231</v>
      </c>
      <c r="C58" s="4" t="s">
        <v>70</v>
      </c>
      <c r="D58" s="2" t="s">
        <v>232</v>
      </c>
      <c r="E58" s="2" t="s">
        <v>233</v>
      </c>
    </row>
    <row r="59" spans="1:5" ht="20.25">
      <c r="A59" s="3">
        <v>57</v>
      </c>
      <c r="B59" s="2" t="s">
        <v>234</v>
      </c>
      <c r="C59" s="4" t="s">
        <v>71</v>
      </c>
      <c r="D59" s="2" t="s">
        <v>235</v>
      </c>
      <c r="E59" s="2" t="s">
        <v>236</v>
      </c>
    </row>
    <row r="60" spans="1:5" ht="20.25">
      <c r="A60" s="3">
        <v>58</v>
      </c>
      <c r="B60" s="2" t="s">
        <v>237</v>
      </c>
      <c r="C60" s="4" t="s">
        <v>72</v>
      </c>
      <c r="D60" s="2" t="s">
        <v>238</v>
      </c>
      <c r="E60" s="2" t="s">
        <v>239</v>
      </c>
    </row>
    <row r="61" spans="1:5" ht="20.25">
      <c r="A61" s="3">
        <v>59</v>
      </c>
      <c r="B61" s="2" t="s">
        <v>240</v>
      </c>
      <c r="C61" s="4" t="s">
        <v>73</v>
      </c>
      <c r="D61" s="2" t="s">
        <v>241</v>
      </c>
      <c r="E61" s="2" t="s">
        <v>242</v>
      </c>
    </row>
    <row r="62" spans="1:5" ht="20.25">
      <c r="A62" s="3">
        <v>60</v>
      </c>
      <c r="B62" s="2" t="s">
        <v>243</v>
      </c>
      <c r="C62" s="4" t="s">
        <v>74</v>
      </c>
      <c r="D62" s="2" t="s">
        <v>244</v>
      </c>
      <c r="E62" s="2" t="s">
        <v>245</v>
      </c>
    </row>
    <row r="63" spans="1:5" ht="20.25">
      <c r="A63" s="3">
        <v>61</v>
      </c>
      <c r="B63" s="2" t="s">
        <v>246</v>
      </c>
      <c r="C63" s="4" t="s">
        <v>75</v>
      </c>
      <c r="D63" s="2" t="s">
        <v>247</v>
      </c>
      <c r="E63" s="2" t="s">
        <v>248</v>
      </c>
    </row>
    <row r="64" spans="1:5" ht="20.25">
      <c r="A64" s="3">
        <v>62</v>
      </c>
      <c r="B64" s="2" t="s">
        <v>249</v>
      </c>
      <c r="C64" s="4" t="s">
        <v>76</v>
      </c>
      <c r="D64" s="2" t="s">
        <v>250</v>
      </c>
      <c r="E64" s="2" t="s">
        <v>251</v>
      </c>
    </row>
    <row r="65" spans="1:5" ht="20.25">
      <c r="A65" s="3">
        <v>63</v>
      </c>
      <c r="B65" s="1" t="s">
        <v>252</v>
      </c>
      <c r="C65" s="4" t="s">
        <v>77</v>
      </c>
      <c r="D65" s="1" t="s">
        <v>253</v>
      </c>
      <c r="E65" s="1" t="s">
        <v>254</v>
      </c>
    </row>
    <row r="66" spans="1:5" ht="20.25">
      <c r="A66" s="3">
        <v>64</v>
      </c>
      <c r="B66" s="2" t="s">
        <v>255</v>
      </c>
      <c r="C66" s="4" t="s">
        <v>78</v>
      </c>
      <c r="D66" s="2" t="s">
        <v>256</v>
      </c>
      <c r="E66" s="2" t="s">
        <v>257</v>
      </c>
    </row>
    <row r="67" spans="1:5" ht="20.25">
      <c r="A67" s="3">
        <v>65</v>
      </c>
      <c r="B67" s="2" t="s">
        <v>258</v>
      </c>
      <c r="C67" s="4" t="s">
        <v>79</v>
      </c>
      <c r="D67" s="2" t="s">
        <v>259</v>
      </c>
      <c r="E67" s="2" t="s">
        <v>260</v>
      </c>
    </row>
    <row r="68" spans="1:5" ht="20.25">
      <c r="A68" s="3">
        <v>66</v>
      </c>
      <c r="B68" s="2" t="s">
        <v>261</v>
      </c>
      <c r="C68" s="4" t="s">
        <v>80</v>
      </c>
      <c r="D68" s="2" t="s">
        <v>262</v>
      </c>
      <c r="E68" s="2" t="s">
        <v>263</v>
      </c>
    </row>
    <row r="69" spans="1:5" ht="20.25">
      <c r="A69" s="3">
        <v>67</v>
      </c>
      <c r="B69" s="1" t="s">
        <v>264</v>
      </c>
      <c r="C69" s="4" t="s">
        <v>81</v>
      </c>
      <c r="D69" s="1" t="s">
        <v>265</v>
      </c>
      <c r="E69" s="1" t="s">
        <v>266</v>
      </c>
    </row>
    <row r="70" spans="1:5" ht="20.25">
      <c r="A70" s="3">
        <v>68</v>
      </c>
      <c r="B70" s="1" t="s">
        <v>267</v>
      </c>
      <c r="C70" s="4" t="s">
        <v>82</v>
      </c>
      <c r="D70" s="1" t="s">
        <v>268</v>
      </c>
      <c r="E70" s="1" t="s">
        <v>269</v>
      </c>
    </row>
    <row r="71" spans="1:5" ht="20.25">
      <c r="A71" s="3">
        <v>69</v>
      </c>
      <c r="B71" s="2" t="s">
        <v>270</v>
      </c>
      <c r="C71" s="4" t="s">
        <v>83</v>
      </c>
      <c r="D71" s="2" t="s">
        <v>271</v>
      </c>
      <c r="E71" s="2" t="s">
        <v>272</v>
      </c>
    </row>
    <row r="72" spans="1:5" ht="20.25">
      <c r="A72" s="3">
        <v>70</v>
      </c>
      <c r="B72" s="2" t="s">
        <v>273</v>
      </c>
      <c r="C72" s="4" t="s">
        <v>84</v>
      </c>
      <c r="D72" s="2" t="s">
        <v>274</v>
      </c>
      <c r="E72" s="2" t="s">
        <v>275</v>
      </c>
    </row>
    <row r="73" spans="1:5" ht="20.25">
      <c r="A73" s="3">
        <v>71</v>
      </c>
      <c r="B73" s="2" t="s">
        <v>276</v>
      </c>
      <c r="C73" s="4" t="s">
        <v>85</v>
      </c>
      <c r="D73" s="2" t="s">
        <v>277</v>
      </c>
      <c r="E73" s="2" t="s">
        <v>278</v>
      </c>
    </row>
    <row r="74" spans="1:5" ht="20.25">
      <c r="A74" s="3">
        <v>72</v>
      </c>
      <c r="B74" s="2" t="s">
        <v>279</v>
      </c>
      <c r="C74" s="4" t="s">
        <v>86</v>
      </c>
      <c r="D74" s="2" t="s">
        <v>280</v>
      </c>
      <c r="E74" s="2" t="s">
        <v>281</v>
      </c>
    </row>
    <row r="75" spans="1:5" ht="20.25">
      <c r="A75" s="3">
        <v>73</v>
      </c>
      <c r="B75" s="2" t="s">
        <v>282</v>
      </c>
      <c r="C75" s="4" t="s">
        <v>87</v>
      </c>
      <c r="D75" s="2" t="s">
        <v>283</v>
      </c>
      <c r="E75" s="2" t="s">
        <v>284</v>
      </c>
    </row>
    <row r="76" spans="1:5" ht="20.25">
      <c r="A76" s="3">
        <v>74</v>
      </c>
      <c r="B76" s="2" t="s">
        <v>285</v>
      </c>
      <c r="C76" s="4" t="s">
        <v>88</v>
      </c>
      <c r="D76" s="2" t="s">
        <v>286</v>
      </c>
      <c r="E76" s="2" t="s">
        <v>287</v>
      </c>
    </row>
    <row r="77" spans="1:5" ht="20.25">
      <c r="A77" s="3">
        <v>75</v>
      </c>
      <c r="B77" s="2" t="s">
        <v>288</v>
      </c>
      <c r="C77" s="4" t="s">
        <v>89</v>
      </c>
      <c r="D77" s="2" t="s">
        <v>289</v>
      </c>
      <c r="E77" s="2" t="s">
        <v>290</v>
      </c>
    </row>
    <row r="78" spans="1:5" ht="20.25">
      <c r="A78" s="3">
        <v>76</v>
      </c>
      <c r="B78" s="2" t="s">
        <v>291</v>
      </c>
      <c r="C78" s="4" t="s">
        <v>35</v>
      </c>
      <c r="D78" s="2" t="s">
        <v>292</v>
      </c>
      <c r="E78" s="2" t="s">
        <v>141</v>
      </c>
    </row>
    <row r="79" spans="1:5" ht="20.25">
      <c r="A79" s="3">
        <v>77</v>
      </c>
      <c r="B79" s="2" t="s">
        <v>293</v>
      </c>
      <c r="C79" s="4" t="s">
        <v>90</v>
      </c>
      <c r="D79" s="2" t="s">
        <v>294</v>
      </c>
      <c r="E79" s="2" t="s">
        <v>295</v>
      </c>
    </row>
    <row r="80" spans="1:5" ht="20.25">
      <c r="A80" s="3">
        <v>78</v>
      </c>
      <c r="B80" s="2" t="s">
        <v>296</v>
      </c>
      <c r="C80" s="4" t="s">
        <v>91</v>
      </c>
      <c r="D80" s="2" t="s">
        <v>297</v>
      </c>
      <c r="E80" s="2" t="s">
        <v>298</v>
      </c>
    </row>
    <row r="81" spans="1:5" ht="20.25">
      <c r="A81" s="3">
        <v>79</v>
      </c>
      <c r="B81" s="2" t="s">
        <v>299</v>
      </c>
      <c r="C81" s="4" t="s">
        <v>92</v>
      </c>
      <c r="D81" s="2" t="s">
        <v>300</v>
      </c>
      <c r="E81" s="2" t="s">
        <v>301</v>
      </c>
    </row>
    <row r="82" spans="1:5" ht="20.25">
      <c r="A82" s="3">
        <v>80</v>
      </c>
      <c r="B82" s="2" t="s">
        <v>302</v>
      </c>
      <c r="C82" s="4" t="s">
        <v>93</v>
      </c>
      <c r="D82" s="2" t="s">
        <v>303</v>
      </c>
      <c r="E82" s="2" t="s">
        <v>304</v>
      </c>
    </row>
    <row r="83" spans="1:5" ht="20.25">
      <c r="A83" s="3">
        <v>81</v>
      </c>
      <c r="B83" s="2" t="s">
        <v>305</v>
      </c>
      <c r="C83" s="4" t="s">
        <v>94</v>
      </c>
      <c r="D83" s="2" t="s">
        <v>306</v>
      </c>
      <c r="E83" s="2" t="s">
        <v>307</v>
      </c>
    </row>
    <row r="84" spans="1:5" ht="20.25">
      <c r="A84" s="3">
        <v>82</v>
      </c>
      <c r="B84" s="2" t="s">
        <v>0</v>
      </c>
      <c r="C84" s="4" t="s">
        <v>95</v>
      </c>
      <c r="D84" s="2" t="s">
        <v>1</v>
      </c>
      <c r="E84" s="2" t="s">
        <v>2</v>
      </c>
    </row>
    <row r="85" spans="1:5" ht="20.25">
      <c r="A85" s="3">
        <v>83</v>
      </c>
      <c r="B85" s="2"/>
      <c r="C85" s="4" t="s">
        <v>96</v>
      </c>
      <c r="D85" s="2" t="s">
        <v>3</v>
      </c>
      <c r="E85" s="2" t="s">
        <v>4</v>
      </c>
    </row>
    <row r="86" spans="1:5" ht="20.25">
      <c r="A86" s="3">
        <v>84</v>
      </c>
      <c r="B86" s="2"/>
      <c r="C86" s="4" t="s">
        <v>97</v>
      </c>
      <c r="D86" s="2" t="s">
        <v>5</v>
      </c>
      <c r="E86" s="2" t="s">
        <v>6</v>
      </c>
    </row>
    <row r="87" spans="1:5" ht="20.25">
      <c r="A87" s="3">
        <v>85</v>
      </c>
      <c r="B87" s="2"/>
      <c r="C87" s="4" t="s">
        <v>98</v>
      </c>
      <c r="D87" s="2" t="s">
        <v>7</v>
      </c>
      <c r="E87" s="2" t="s">
        <v>8</v>
      </c>
    </row>
    <row r="88" spans="1:5" ht="20.25">
      <c r="A88" s="3">
        <v>86</v>
      </c>
      <c r="B88" s="2"/>
      <c r="C88" s="4" t="s">
        <v>99</v>
      </c>
      <c r="D88" s="2" t="s">
        <v>9</v>
      </c>
      <c r="E88" s="2" t="s">
        <v>10</v>
      </c>
    </row>
    <row r="89" spans="1:5" ht="20.25">
      <c r="A89" s="3">
        <v>87</v>
      </c>
      <c r="B89" s="2"/>
      <c r="C89" s="4" t="s">
        <v>100</v>
      </c>
      <c r="D89" s="2" t="s">
        <v>11</v>
      </c>
      <c r="E89" s="2" t="s">
        <v>12</v>
      </c>
    </row>
    <row r="90" spans="1:5" ht="20.25">
      <c r="A90" s="3">
        <v>88</v>
      </c>
      <c r="C90" s="4" t="s">
        <v>101</v>
      </c>
      <c r="D90" s="1" t="s">
        <v>28</v>
      </c>
      <c r="E90" s="1" t="s">
        <v>29</v>
      </c>
    </row>
    <row r="91" spans="1:5" ht="20.25">
      <c r="A91" s="3">
        <v>89</v>
      </c>
      <c r="B91" s="2"/>
      <c r="C91" s="4" t="s">
        <v>102</v>
      </c>
      <c r="D91" s="2" t="s">
        <v>13</v>
      </c>
      <c r="E91" s="2" t="s">
        <v>14</v>
      </c>
    </row>
    <row r="92" spans="1:5" ht="20.25">
      <c r="A92" s="3">
        <v>90</v>
      </c>
      <c r="B92" s="2"/>
      <c r="C92" s="4" t="s">
        <v>103</v>
      </c>
      <c r="D92" s="2" t="s">
        <v>15</v>
      </c>
      <c r="E92" s="2" t="s">
        <v>16</v>
      </c>
    </row>
    <row r="93" spans="1:5" ht="20.25">
      <c r="A93" s="3">
        <v>91</v>
      </c>
      <c r="B93" s="2"/>
      <c r="C93" s="4" t="s">
        <v>104</v>
      </c>
      <c r="D93" s="2" t="s">
        <v>17</v>
      </c>
      <c r="E93" s="2" t="s">
        <v>18</v>
      </c>
    </row>
    <row r="94" spans="1:5" ht="20.25">
      <c r="A94" s="3">
        <v>92</v>
      </c>
      <c r="B94" s="2"/>
      <c r="C94" s="4" t="s">
        <v>34</v>
      </c>
      <c r="D94" s="2" t="s">
        <v>138</v>
      </c>
      <c r="E94" s="2" t="s">
        <v>19</v>
      </c>
    </row>
    <row r="95" spans="1:5" ht="20.25">
      <c r="A95" s="3">
        <v>93</v>
      </c>
      <c r="B95" s="2"/>
      <c r="C95" s="4" t="s">
        <v>105</v>
      </c>
      <c r="D95" s="2" t="s">
        <v>20</v>
      </c>
      <c r="E95" s="2" t="s">
        <v>21</v>
      </c>
    </row>
    <row r="96" spans="1:5" ht="20.25">
      <c r="A96" s="3">
        <v>94</v>
      </c>
      <c r="B96" s="2"/>
      <c r="C96" s="4" t="s">
        <v>106</v>
      </c>
      <c r="D96" s="2" t="s">
        <v>22</v>
      </c>
      <c r="E96" s="2" t="s">
        <v>23</v>
      </c>
    </row>
    <row r="97" spans="1:5" ht="20.25">
      <c r="A97" s="3">
        <v>95</v>
      </c>
      <c r="B97" s="2"/>
      <c r="C97" s="4" t="s">
        <v>107</v>
      </c>
      <c r="D97" s="2" t="s">
        <v>24</v>
      </c>
      <c r="E97" s="2" t="s">
        <v>25</v>
      </c>
    </row>
    <row r="98" spans="1:5" ht="20.25">
      <c r="A98" s="3">
        <v>96</v>
      </c>
      <c r="B98" s="2"/>
      <c r="C98" s="4" t="s">
        <v>108</v>
      </c>
      <c r="D98" s="2" t="s">
        <v>26</v>
      </c>
      <c r="E98" s="2" t="s">
        <v>27</v>
      </c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77">
      <selection activeCell="B100" sqref="B99:B10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  <col min="7" max="16384" width="8.69921875" style="0" customWidth="1"/>
  </cols>
  <sheetData>
    <row r="1" spans="1:4" ht="20.25">
      <c r="A1" t="s">
        <v>114</v>
      </c>
      <c r="B1" t="s">
        <v>115</v>
      </c>
      <c r="C1" t="s">
        <v>116</v>
      </c>
      <c r="D1" t="str">
        <f>CONCATENATE("&lt;language_name&gt;",'Word List'!C1,"&lt;/language_name&gt;")</f>
        <v>&lt;language_name&gt;Thai&lt;/language_name&gt;</v>
      </c>
    </row>
    <row r="2" spans="1:7" ht="20.25">
      <c r="A2" t="s">
        <v>112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&lt;gloss_header&gt;English&lt;/gloss_header&gt;</v>
      </c>
      <c r="G2" t="s">
        <v>113</v>
      </c>
    </row>
    <row r="3" spans="1:7" ht="20.25">
      <c r="A3" t="s">
        <v>110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&lt;alt_orthography&gt;บา&lt;/alt_orthography&gt;</v>
      </c>
      <c r="E3" t="str">
        <f>CONCATENATE("&lt;IPA_transcription&gt;",'Word List'!D3,"&lt;/IPA_transcription&gt;")</f>
        <v>&lt;IPA_transcription&gt;ba&lt;/IPA_transcription&gt;</v>
      </c>
      <c r="F3" t="str">
        <f>CONCATENATE("&lt;gloss&gt;",'Word List'!E3,"&lt;/gloss&gt;")</f>
        <v>&lt;gloss&gt;bar&lt;/gloss&gt;</v>
      </c>
      <c r="G3" t="s">
        <v>111</v>
      </c>
    </row>
    <row r="4" spans="1:7" ht="20.25">
      <c r="A4" t="s">
        <v>110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&lt;native_orthography&gt;d&lt;/native_orthography&gt;</v>
      </c>
      <c r="D4" t="str">
        <f>CONCATENATE("&lt;alt_orthography&gt;",'Word List'!C4,"&lt;/alt_orthography&gt;")</f>
        <v>&lt;alt_orthography&gt;ดา&lt;/alt_orthography&gt;</v>
      </c>
      <c r="E4" t="str">
        <f>CONCATENATE("&lt;IPA_transcription&gt;",'Word List'!D4,"&lt;/IPA_transcription&gt;")</f>
        <v>&lt;IPA_transcription&gt;da&lt;/IPA_transcription&gt;</v>
      </c>
      <c r="F4" t="str">
        <f>CONCATENATE("&lt;gloss&gt;",'Word List'!E4,"&lt;/gloss&gt;")</f>
        <v>&lt;gloss&gt;a suffix&lt;/gloss&gt;</v>
      </c>
      <c r="G4" t="s">
        <v>111</v>
      </c>
    </row>
    <row r="5" spans="1:7" ht="20.25">
      <c r="A5" t="s">
        <v>110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&lt;native_orthography&gt;ph&lt;/native_orthography&gt;</v>
      </c>
      <c r="D5" t="str">
        <f>CONCATENATE("&lt;alt_orthography&gt;",'Word List'!C5,"&lt;/alt_orthography&gt;")</f>
        <v>&lt;alt_orthography&gt;พา&lt;/alt_orthography&gt;</v>
      </c>
      <c r="E5" t="str">
        <f>CONCATENATE("&lt;IPA_transcription&gt;",'Word List'!D5,"&lt;/IPA_transcription&gt;")</f>
        <v>&lt;IPA_transcription&gt;pʰa&lt;/IPA_transcription&gt;</v>
      </c>
      <c r="F5" t="str">
        <f>CONCATENATE("&lt;gloss&gt;",'Word List'!E5,"&lt;/gloss&gt;")</f>
        <v>&lt;gloss&gt;to lead&lt;/gloss&gt;</v>
      </c>
      <c r="G5" t="s">
        <v>111</v>
      </c>
    </row>
    <row r="6" spans="1:7" ht="20.25">
      <c r="A6" t="s">
        <v>110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&lt;native_orthography&gt;th&lt;/native_orthography&gt;</v>
      </c>
      <c r="D6" t="str">
        <f>CONCATENATE("&lt;alt_orthography&gt;",'Word List'!C6,"&lt;/alt_orthography&gt;")</f>
        <v>&lt;alt_orthography&gt;ทา&lt;/alt_orthography&gt;</v>
      </c>
      <c r="E6" t="str">
        <f>CONCATENATE("&lt;IPA_transcription&gt;",'Word List'!D6,"&lt;/IPA_transcription&gt;")</f>
        <v>&lt;IPA_transcription&gt;tʰa&lt;/IPA_transcription&gt;</v>
      </c>
      <c r="F6" t="str">
        <f>CONCATENATE("&lt;gloss&gt;",'Word List'!E6,"&lt;/gloss&gt;")</f>
        <v>&lt;gloss&gt;to paint&lt;/gloss&gt;</v>
      </c>
      <c r="G6" t="s">
        <v>111</v>
      </c>
    </row>
    <row r="7" spans="1:7" ht="20.25">
      <c r="A7" t="s">
        <v>110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&lt;native_orthography&gt;kh&lt;/native_orthography&gt;</v>
      </c>
      <c r="D7" t="str">
        <f>CONCATENATE("&lt;alt_orthography&gt;",'Word List'!C7,"&lt;/alt_orthography&gt;")</f>
        <v>&lt;alt_orthography&gt;คา&lt;/alt_orthography&gt;</v>
      </c>
      <c r="E7" t="str">
        <f>CONCATENATE("&lt;IPA_transcription&gt;",'Word List'!D7,"&lt;/IPA_transcription&gt;")</f>
        <v>&lt;IPA_transcription&gt;kʰa&lt;/IPA_transcription&gt;</v>
      </c>
      <c r="F7" t="str">
        <f>CONCATENATE("&lt;gloss&gt;",'Word List'!E7,"&lt;/gloss&gt;")</f>
        <v>&lt;gloss&gt;to be left unfinished&lt;/gloss&gt;</v>
      </c>
      <c r="G7" t="s">
        <v>111</v>
      </c>
    </row>
    <row r="8" spans="1:7" ht="20.25">
      <c r="A8" t="s">
        <v>110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&lt;native_orthography&gt;p&lt;/native_orthography&gt;</v>
      </c>
      <c r="D8" t="str">
        <f>CONCATENATE("&lt;alt_orthography&gt;",'Word List'!C8,"&lt;/alt_orthography&gt;")</f>
        <v>&lt;alt_orthography&gt;ปา&lt;/alt_orthography&gt;</v>
      </c>
      <c r="E8" t="str">
        <f>CONCATENATE("&lt;IPA_transcription&gt;",'Word List'!D8,"&lt;/IPA_transcription&gt;")</f>
        <v>&lt;IPA_transcription&gt;pa&lt;/IPA_transcription&gt;</v>
      </c>
      <c r="F8" t="str">
        <f>CONCATENATE("&lt;gloss&gt;",'Word List'!E8,"&lt;/gloss&gt;")</f>
        <v>&lt;gloss&gt;to throw&lt;/gloss&gt;</v>
      </c>
      <c r="G8" t="s">
        <v>111</v>
      </c>
    </row>
    <row r="9" spans="1:7" ht="20.25">
      <c r="A9" t="s">
        <v>110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&lt;native_orthography&gt;t&lt;/native_orthography&gt;</v>
      </c>
      <c r="D9" t="str">
        <f>CONCATENATE("&lt;alt_orthography&gt;",'Word List'!C9,"&lt;/alt_orthography&gt;")</f>
        <v>&lt;alt_orthography&gt;ตา&lt;/alt_orthography&gt;</v>
      </c>
      <c r="E9" t="str">
        <f>CONCATENATE("&lt;IPA_transcription&gt;",'Word List'!D9,"&lt;/IPA_transcription&gt;")</f>
        <v>&lt;IPA_transcription&gt;ta&lt;/IPA_transcription&gt;</v>
      </c>
      <c r="F9" t="str">
        <f>CONCATENATE("&lt;gloss&gt;",'Word List'!E9,"&lt;/gloss&gt;")</f>
        <v>&lt;gloss&gt;eye&lt;/gloss&gt;</v>
      </c>
      <c r="G9" t="s">
        <v>111</v>
      </c>
    </row>
    <row r="10" spans="1:7" ht="20.25">
      <c r="A10" t="s">
        <v>110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&lt;native_orthography&gt;k&lt;/native_orthography&gt;</v>
      </c>
      <c r="D10" t="str">
        <f>CONCATENATE("&lt;alt_orthography&gt;",'Word List'!C10,"&lt;/alt_orthography&gt;")</f>
        <v>&lt;alt_orthography&gt;กา&lt;/alt_orthography&gt;</v>
      </c>
      <c r="E10" t="str">
        <f>CONCATENATE("&lt;IPA_transcription&gt;",'Word List'!D10,"&lt;/IPA_transcription&gt;")</f>
        <v>&lt;IPA_transcription&gt;ka&lt;/IPA_transcription&gt;</v>
      </c>
      <c r="F10" t="str">
        <f>CONCATENATE("&lt;gloss&gt;",'Word List'!E10,"&lt;/gloss&gt;")</f>
        <v>&lt;gloss&gt;kettle&lt;/gloss&gt;</v>
      </c>
      <c r="G10" t="s">
        <v>111</v>
      </c>
    </row>
    <row r="11" spans="1:7" ht="20.25">
      <c r="A11" t="s">
        <v>110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&lt;native_orthography&gt;ch&lt;/native_orthography&gt;</v>
      </c>
      <c r="D11" t="str">
        <f>CONCATENATE("&lt;alt_orthography&gt;",'Word List'!C11,"&lt;/alt_orthography&gt;")</f>
        <v>&lt;alt_orthography&gt;ชา&lt;/alt_orthography&gt;</v>
      </c>
      <c r="E11" t="str">
        <f>CONCATENATE("&lt;IPA_transcription&gt;",'Word List'!D11,"&lt;/IPA_transcription&gt;")</f>
        <v>&lt;IPA_transcription&gt;ča&lt;/IPA_transcription&gt;</v>
      </c>
      <c r="F11" t="str">
        <f>CONCATENATE("&lt;gloss&gt;",'Word List'!E11,"&lt;/gloss&gt;")</f>
        <v>&lt;gloss&gt;tea&lt;/gloss&gt;</v>
      </c>
      <c r="G11" t="s">
        <v>111</v>
      </c>
    </row>
    <row r="12" spans="1:7" ht="20.25">
      <c r="A12" t="s">
        <v>110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&lt;native_orthography&gt;c&lt;/native_orthography&gt;</v>
      </c>
      <c r="D12" t="str">
        <f>CONCATENATE("&lt;alt_orthography&gt;",'Word List'!C12,"&lt;/alt_orthography&gt;")</f>
        <v>&lt;alt_orthography&gt;จาน&lt;/alt_orthography&gt;</v>
      </c>
      <c r="E12" t="str">
        <f>CONCATENATE("&lt;IPA_transcription&gt;",'Word List'!D12,"&lt;/IPA_transcription&gt;")</f>
        <v>&lt;IPA_transcription&gt;čan&lt;/IPA_transcription&gt;</v>
      </c>
      <c r="F12" t="str">
        <f>CONCATENATE("&lt;gloss&gt;",'Word List'!E12,"&lt;/gloss&gt;")</f>
        <v>&lt;gloss&gt;plate&lt;/gloss&gt;</v>
      </c>
      <c r="G12" t="s">
        <v>111</v>
      </c>
    </row>
    <row r="13" spans="1:7" ht="20.25">
      <c r="A13" t="s">
        <v>110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&lt;native_orthography&gt;m&lt;/native_orthography&gt;</v>
      </c>
      <c r="D13" t="str">
        <f>CONCATENATE("&lt;alt_orthography&gt;",'Word List'!C13,"&lt;/alt_orthography&gt;")</f>
        <v>&lt;alt_orthography&gt;มา&lt;/alt_orthography&gt;</v>
      </c>
      <c r="E13" t="str">
        <f>CONCATENATE("&lt;IPA_transcription&gt;",'Word List'!D13,"&lt;/IPA_transcription&gt;")</f>
        <v>&lt;IPA_transcription&gt;ma&lt;/IPA_transcription&gt;</v>
      </c>
      <c r="F13" t="str">
        <f>CONCATENATE("&lt;gloss&gt;",'Word List'!E13,"&lt;/gloss&gt;")</f>
        <v>&lt;gloss&gt;to come&lt;/gloss&gt;</v>
      </c>
      <c r="G13" t="s">
        <v>111</v>
      </c>
    </row>
    <row r="14" spans="1:7" ht="20.25">
      <c r="A14" t="s">
        <v>110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&lt;native_orthography&gt;n&lt;/native_orthography&gt;</v>
      </c>
      <c r="D14" t="str">
        <f>CONCATENATE("&lt;alt_orthography&gt;",'Word List'!C14,"&lt;/alt_orthography&gt;")</f>
        <v>&lt;alt_orthography&gt;นา&lt;/alt_orthography&gt;</v>
      </c>
      <c r="E14" t="str">
        <f>CONCATENATE("&lt;IPA_transcription&gt;",'Word List'!D14,"&lt;/IPA_transcription&gt;")</f>
        <v>&lt;IPA_transcription&gt;na&lt;/IPA_transcription&gt;</v>
      </c>
      <c r="F14" t="str">
        <f>CONCATENATE("&lt;gloss&gt;",'Word List'!E14,"&lt;/gloss&gt;")</f>
        <v>&lt;gloss&gt;a rice field&lt;/gloss&gt;</v>
      </c>
      <c r="G14" t="s">
        <v>111</v>
      </c>
    </row>
    <row r="15" spans="1:7" ht="20.25">
      <c r="A15" t="s">
        <v>110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&lt;native_orthography&gt;ŋ&lt;/native_orthography&gt;</v>
      </c>
      <c r="D15" t="str">
        <f>CONCATENATE("&lt;alt_orthography&gt;",'Word List'!C15,"&lt;/alt_orthography&gt;")</f>
        <v>&lt;alt_orthography&gt;งา&lt;/alt_orthography&gt;</v>
      </c>
      <c r="E15" t="str">
        <f>CONCATENATE("&lt;IPA_transcription&gt;",'Word List'!D15,"&lt;/IPA_transcription&gt;")</f>
        <v>&lt;IPA_transcription&gt;ŋa&lt;/IPA_transcription&gt;</v>
      </c>
      <c r="F15" t="str">
        <f>CONCATENATE("&lt;gloss&gt;",'Word List'!E15,"&lt;/gloss&gt;")</f>
        <v>&lt;gloss&gt;sesame seed&lt;/gloss&gt;</v>
      </c>
      <c r="G15" t="s">
        <v>111</v>
      </c>
    </row>
    <row r="16" spans="1:7" ht="20.25">
      <c r="A16" t="s">
        <v>110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&lt;native_orthography&gt;f&lt;/native_orthography&gt;</v>
      </c>
      <c r="D16" t="str">
        <f>CONCATENATE("&lt;alt_orthography&gt;",'Word List'!C16,"&lt;/alt_orthography&gt;")</f>
        <v>&lt;alt_orthography&gt;ฝา&lt;/alt_orthography&gt;</v>
      </c>
      <c r="E16" t="str">
        <f>CONCATENATE("&lt;IPA_transcription&gt;",'Word List'!D16,"&lt;/IPA_transcription&gt;")</f>
        <v>&lt;IPA_transcription&gt;fǎ&lt;/IPA_transcription&gt;</v>
      </c>
      <c r="F16" t="str">
        <f>CONCATENATE("&lt;gloss&gt;",'Word List'!E16,"&lt;/gloss&gt;")</f>
        <v>&lt;gloss&gt;wall&lt;/gloss&gt;</v>
      </c>
      <c r="G16" t="s">
        <v>111</v>
      </c>
    </row>
    <row r="17" spans="1:7" ht="20.25">
      <c r="A17" t="s">
        <v>110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&lt;native_orthography&gt;s&lt;/native_orthography&gt;</v>
      </c>
      <c r="D17" t="str">
        <f>CONCATENATE("&lt;alt_orthography&gt;",'Word List'!C17,"&lt;/alt_orthography&gt;")</f>
        <v>&lt;alt_orthography&gt;สวน&lt;/alt_orthography&gt;</v>
      </c>
      <c r="E17" t="str">
        <f>CONCATENATE("&lt;IPA_transcription&gt;",'Word List'!D17,"&lt;/IPA_transcription&gt;")</f>
        <v>&lt;IPA_transcription&gt;sǎn&lt;/IPA_transcription&gt;</v>
      </c>
      <c r="F17" t="str">
        <f>CONCATENATE("&lt;gloss&gt;",'Word List'!E17,"&lt;/gloss&gt;")</f>
        <v>&lt;gloss&gt;knit&lt;/gloss&gt;</v>
      </c>
      <c r="G17" t="s">
        <v>111</v>
      </c>
    </row>
    <row r="18" spans="1:7" ht="20.25">
      <c r="A18" t="s">
        <v>110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&lt;native_orthography&gt;r&lt;/native_orthography&gt;</v>
      </c>
      <c r="D18" t="str">
        <f>CONCATENATE("&lt;alt_orthography&gt;",'Word List'!C18,"&lt;/alt_orthography&gt;")</f>
        <v>&lt;alt_orthography&gt;รา&lt;/alt_orthography&gt;</v>
      </c>
      <c r="E18" t="str">
        <f>CONCATENATE("&lt;IPA_transcription&gt;",'Word List'!D18,"&lt;/IPA_transcription&gt;")</f>
        <v>&lt;IPA_transcription&gt;lɔw&lt;/IPA_transcription&gt;</v>
      </c>
      <c r="F18" t="str">
        <f>CONCATENATE("&lt;gloss&gt;",'Word List'!E18,"&lt;/gloss&gt;")</f>
        <v>&lt;gloss&gt;mole&lt;/gloss&gt;</v>
      </c>
      <c r="G18" t="s">
        <v>111</v>
      </c>
    </row>
    <row r="19" spans="1:7" ht="20.25">
      <c r="A19" t="s">
        <v>110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&lt;native_orthography&gt;l&lt;/native_orthography&gt;</v>
      </c>
      <c r="D19" t="str">
        <f>CONCATENATE("&lt;alt_orthography&gt;",'Word List'!C19,"&lt;/alt_orthography&gt;")</f>
        <v>&lt;alt_orthography&gt;ลา&lt;/alt_orthography&gt;</v>
      </c>
      <c r="E19" t="str">
        <f>CONCATENATE("&lt;IPA_transcription&gt;",'Word List'!D19,"&lt;/IPA_transcription&gt;")</f>
        <v>&lt;IPA_transcription&gt;la&lt;/IPA_transcription&gt;</v>
      </c>
      <c r="F19" t="str">
        <f>CONCATENATE("&lt;gloss&gt;",'Word List'!E19,"&lt;/gloss&gt;")</f>
        <v>&lt;gloss&gt;donkey&lt;/gloss&gt;</v>
      </c>
      <c r="G19" t="s">
        <v>111</v>
      </c>
    </row>
    <row r="20" spans="1:7" ht="20.25">
      <c r="A20" t="s">
        <v>110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&lt;native_orthography&gt;w&lt;/native_orthography&gt;</v>
      </c>
      <c r="D20" t="str">
        <f>CONCATENATE("&lt;alt_orthography&gt;",'Word List'!C20,"&lt;/alt_orthography&gt;")</f>
        <v>&lt;alt_orthography&gt;วา&lt;/alt_orthography&gt;</v>
      </c>
      <c r="E20" t="str">
        <f>CONCATENATE("&lt;IPA_transcription&gt;",'Word List'!D20,"&lt;/IPA_transcription&gt;")</f>
        <v>&lt;IPA_transcription&gt;wa&lt;/IPA_transcription&gt;</v>
      </c>
      <c r="F20" t="str">
        <f>CONCATENATE("&lt;gloss&gt;",'Word List'!E20,"&lt;/gloss&gt;")</f>
        <v>&lt;gloss&gt;Thai linear measure&lt;/gloss&gt;</v>
      </c>
      <c r="G20" t="s">
        <v>111</v>
      </c>
    </row>
    <row r="21" spans="1:7" ht="20.25">
      <c r="A21" t="s">
        <v>110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&lt;native_orthography&gt;j&lt;/native_orthography&gt;</v>
      </c>
      <c r="D21" t="str">
        <f>CONCATENATE("&lt;alt_orthography&gt;",'Word List'!C21,"&lt;/alt_orthography&gt;")</f>
        <v>&lt;alt_orthography&gt;ยา&lt;/alt_orthography&gt;</v>
      </c>
      <c r="E21" t="str">
        <f>CONCATENATE("&lt;IPA_transcription&gt;",'Word List'!D21,"&lt;/IPA_transcription&gt;")</f>
        <v>&lt;IPA_transcription&gt;ja&lt;/IPA_transcription&gt;</v>
      </c>
      <c r="F21" t="str">
        <f>CONCATENATE("&lt;gloss&gt;",'Word List'!E21,"&lt;/gloss&gt;")</f>
        <v>&lt;gloss&gt;medicine&lt;/gloss&gt;</v>
      </c>
      <c r="G21" t="s">
        <v>111</v>
      </c>
    </row>
    <row r="22" spans="1:7" ht="20.25">
      <c r="A22" t="s">
        <v>110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&lt;native_orthography&gt;h&lt;/native_orthography&gt;</v>
      </c>
      <c r="D22" t="str">
        <f>CONCATENATE("&lt;alt_orthography&gt;",'Word List'!C22,"&lt;/alt_orthography&gt;")</f>
        <v>&lt;alt_orthography&gt;หา&lt;/alt_orthography&gt;</v>
      </c>
      <c r="E22" t="str">
        <f>CONCATENATE("&lt;IPA_transcription&gt;",'Word List'!D22,"&lt;/IPA_transcription&gt;")</f>
        <v>&lt;IPA_transcription&gt;hǎ&lt;/IPA_transcription&gt;</v>
      </c>
      <c r="F22" t="str">
        <f>CONCATENATE("&lt;gloss&gt;",'Word List'!E22,"&lt;/gloss&gt;")</f>
        <v>&lt;gloss&gt;search&lt;/gloss&gt;</v>
      </c>
      <c r="G22" t="s">
        <v>111</v>
      </c>
    </row>
    <row r="23" spans="1:7" ht="20.25">
      <c r="A23" t="s">
        <v>110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&lt;native_orthography&gt;ʔ&lt;/native_orthography&gt;</v>
      </c>
      <c r="D23" t="str">
        <f>CONCATENATE("&lt;alt_orthography&gt;",'Word List'!C23,"&lt;/alt_orthography&gt;")</f>
        <v>&lt;alt_orthography&gt;อา&lt;/alt_orthography&gt;</v>
      </c>
      <c r="E23" t="str">
        <f>CONCATENATE("&lt;IPA_transcription&gt;",'Word List'!D23,"&lt;/IPA_transcription&gt;")</f>
        <v>&lt;IPA_transcription&gt;ʔa&lt;/IPA_transcription&gt;</v>
      </c>
      <c r="F23" t="str">
        <f>CONCATENATE("&lt;gloss&gt;",'Word List'!E23,"&lt;/gloss&gt;")</f>
        <v>&lt;gloss&gt;uncle&lt;/gloss&gt;</v>
      </c>
      <c r="G23" t="s">
        <v>111</v>
      </c>
    </row>
    <row r="24" spans="1:7" ht="20.25">
      <c r="A24" t="s">
        <v>110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&lt;native_orthography&gt;m&lt;/native_orthography&gt;</v>
      </c>
      <c r="D24" t="str">
        <f>CONCATENATE("&lt;alt_orthography&gt;",'Word List'!C24,"&lt;/alt_orthography&gt;")</f>
        <v>&lt;alt_orthography&gt;มา&lt;/alt_orthography&gt;</v>
      </c>
      <c r="E24" t="str">
        <f>CONCATENATE("&lt;IPA_transcription&gt;",'Word List'!D24,"&lt;/IPA_transcription&gt;")</f>
        <v>&lt;IPA_transcription&gt;ma&lt;/IPA_transcription&gt;</v>
      </c>
      <c r="F24" t="str">
        <f>CONCATENATE("&lt;gloss&gt;",'Word List'!E24,"&lt;/gloss&gt;")</f>
        <v>&lt;gloss&gt;to come&lt;/gloss&gt;</v>
      </c>
      <c r="G24" t="s">
        <v>111</v>
      </c>
    </row>
    <row r="25" spans="1:7" ht="20.25">
      <c r="A25" t="s">
        <v>110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&lt;native_orthography&gt;m&lt;/native_orthography&gt;</v>
      </c>
      <c r="D25" t="str">
        <f>CONCATENATE("&lt;alt_orthography&gt;",'Word List'!C25,"&lt;/alt_orthography&gt;")</f>
        <v>&lt;alt_orthography&gt;ตํา&lt;/alt_orthography&gt;</v>
      </c>
      <c r="E25" t="str">
        <f>CONCATENATE("&lt;IPA_transcription&gt;",'Word List'!D25,"&lt;/IPA_transcription&gt;")</f>
        <v>&lt;IPA_transcription&gt;dam&lt;/IPA_transcription&gt;</v>
      </c>
      <c r="F25" t="str">
        <f>CONCATENATE("&lt;gloss&gt;",'Word List'!E25,"&lt;/gloss&gt;")</f>
        <v>&lt;gloss&gt;to powder&lt;/gloss&gt;</v>
      </c>
      <c r="G25" t="s">
        <v>111</v>
      </c>
    </row>
    <row r="26" spans="1:7" ht="20.25">
      <c r="A26" t="s">
        <v>110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&lt;native_orthography&gt;b&lt;/native_orthography&gt;</v>
      </c>
      <c r="D26" t="str">
        <f>CONCATENATE("&lt;alt_orthography&gt;",'Word List'!C26,"&lt;/alt_orthography&gt;")</f>
        <v>&lt;alt_orthography&gt;บ่า&lt;/alt_orthography&gt;</v>
      </c>
      <c r="E26" t="str">
        <f>CONCATENATE("&lt;IPA_transcription&gt;",'Word List'!D26,"&lt;/IPA_transcription&gt;")</f>
        <v>&lt;IPA_transcription&gt;bà&lt;/IPA_transcription&gt;</v>
      </c>
      <c r="F26" t="str">
        <f>CONCATENATE("&lt;gloss&gt;",'Word List'!E26,"&lt;/gloss&gt;")</f>
        <v>&lt;gloss&gt;shoulder&lt;/gloss&gt;</v>
      </c>
      <c r="G26" t="s">
        <v>111</v>
      </c>
    </row>
    <row r="27" spans="1:7" ht="20.25">
      <c r="A27" t="s">
        <v>110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&lt;native_orthography&gt;ph&lt;/native_orthography&gt;</v>
      </c>
      <c r="D27" t="str">
        <f>CONCATENATE("&lt;alt_orthography&gt;",'Word List'!C27,"&lt;/alt_orthography&gt;")</f>
        <v>&lt;alt_orthography&gt;พา&lt;/alt_orthography&gt;</v>
      </c>
      <c r="E27" t="str">
        <f>CONCATENATE("&lt;IPA_transcription&gt;",'Word List'!D27,"&lt;/IPA_transcription&gt;")</f>
        <v>&lt;IPA_transcription&gt;pʰa&lt;/IPA_transcription&gt;</v>
      </c>
      <c r="F27" t="str">
        <f>CONCATENATE("&lt;gloss&gt;",'Word List'!E27,"&lt;/gloss&gt;")</f>
        <v>&lt;gloss&gt;to lead&lt;/gloss&gt;</v>
      </c>
      <c r="G27" t="s">
        <v>111</v>
      </c>
    </row>
    <row r="28" spans="1:7" ht="20.25">
      <c r="A28" t="s">
        <v>110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&lt;alt_orthography&gt;พรบ&lt;/alt_orthography&gt;</v>
      </c>
      <c r="E28" t="str">
        <f>CONCATENATE("&lt;IPA_transcription&gt;",'Word List'!D28,"&lt;/IPA_transcription&gt;")</f>
        <v>&lt;IPA_transcription&gt;plop&lt;/IPA_transcription&gt;</v>
      </c>
      <c r="F28" t="str">
        <f>CONCATENATE("&lt;gloss&gt;",'Word List'!E28,"&lt;/gloss&gt;")</f>
        <v>&lt;gloss&gt;twilight&lt;/gloss&gt;</v>
      </c>
      <c r="G28" t="s">
        <v>111</v>
      </c>
    </row>
    <row r="29" spans="1:7" ht="20.25">
      <c r="A29" t="s">
        <v>110</v>
      </c>
      <c r="B29" t="str">
        <f>CONCATENATE("&lt;entry&gt;",'Word List'!A29,"&lt;/entry&gt;")</f>
        <v>&lt;entry&gt;27&lt;/entry&gt;</v>
      </c>
      <c r="C29" t="str">
        <f>CONCATENATE("&lt;native_orthography&gt;",'Word List'!B34,"&lt;/native_orthography&gt;")</f>
        <v>&lt;native_orthography&gt;l&lt;/native_orthography&gt;</v>
      </c>
      <c r="D29" t="str">
        <f>CONCATENATE("&lt;alt_orthography&gt;",'Word List'!C34,"&lt;/alt_orthography&gt;")</f>
        <v>&lt;alt_orthography&gt;ลา&lt;/alt_orthography&gt;</v>
      </c>
      <c r="E29" t="str">
        <f>CONCATENATE("&lt;IPA_transcription&gt;",'Word List'!D34,"&lt;/IPA_transcription&gt;")</f>
        <v>&lt;IPA_transcription&gt;la&lt;/IPA_transcription&gt;</v>
      </c>
      <c r="F29" t="str">
        <f>CONCATENATE("&lt;gloss&gt;",'Word List'!E34,"&lt;/gloss&gt;")</f>
        <v>&lt;gloss&gt;donkey&lt;/gloss&gt;</v>
      </c>
      <c r="G29" t="s">
        <v>111</v>
      </c>
    </row>
    <row r="30" spans="1:7" ht="20.25">
      <c r="A30" t="s">
        <v>110</v>
      </c>
      <c r="B30" t="str">
        <f>CONCATENATE("&lt;entry&gt;",'Word List'!A30,"&lt;/entry&gt;")</f>
        <v>&lt;entry&gt;28&lt;/entry&gt;</v>
      </c>
      <c r="C30" t="str">
        <f>CONCATENATE("&lt;native_orthography&gt;",'Word List'!B35,"&lt;/native_orthography&gt;")</f>
        <v>&lt;native_orthography&gt;&lt;/native_orthography&gt;</v>
      </c>
      <c r="D30" t="str">
        <f>CONCATENATE("&lt;alt_orthography&gt;",'Word List'!C35,"&lt;/alt_orthography&gt;")</f>
        <v>&lt;alt_orthography&gt;ปลา&lt;/alt_orthography&gt;</v>
      </c>
      <c r="E30" t="str">
        <f>CONCATENATE("&lt;IPA_transcription&gt;",'Word List'!D35,"&lt;/IPA_transcription&gt;")</f>
        <v>&lt;IPA_transcription&gt;pʰra&lt;/IPA_transcription&gt;</v>
      </c>
      <c r="F30" t="str">
        <f>CONCATENATE("&lt;gloss&gt;",'Word List'!E35,"&lt;/gloss&gt;")</f>
        <v>&lt;gloss&gt;fish&lt;/gloss&gt;</v>
      </c>
      <c r="G30" t="s">
        <v>111</v>
      </c>
    </row>
    <row r="31" spans="1:7" ht="20.25">
      <c r="A31" t="s">
        <v>110</v>
      </c>
      <c r="B31" t="str">
        <f>CONCATENATE("&lt;entry&gt;",'Word List'!A31,"&lt;/entry&gt;")</f>
        <v>&lt;entry&gt;29&lt;/entry&gt;</v>
      </c>
      <c r="C31" t="str">
        <f>CONCATENATE("&lt;native_orthography&gt;",'Word List'!B29,"&lt;/native_orthography&gt;")</f>
        <v>&lt;native_orthography&gt;p&lt;/native_orthography&gt;</v>
      </c>
      <c r="D31" t="str">
        <f>CONCATENATE("&lt;alt_orthography&gt;",'Word List'!C29,"&lt;/alt_orthography&gt;")</f>
        <v>&lt;alt_orthography&gt;ปา&lt;/alt_orthography&gt;</v>
      </c>
      <c r="E31" t="str">
        <f>CONCATENATE("&lt;IPA_transcription&gt;",'Word List'!D29,"&lt;/IPA_transcription&gt;")</f>
        <v>&lt;IPA_transcription&gt;pa&lt;/IPA_transcription&gt;</v>
      </c>
      <c r="F31" t="str">
        <f>CONCATENATE("&lt;gloss&gt;",'Word List'!E29,"&lt;/gloss&gt;")</f>
        <v>&lt;gloss&gt;to throw&lt;/gloss&gt;</v>
      </c>
      <c r="G31" t="s">
        <v>111</v>
      </c>
    </row>
    <row r="32" spans="1:7" ht="20.25">
      <c r="A32" t="s">
        <v>110</v>
      </c>
      <c r="B32" t="str">
        <f>CONCATENATE("&lt;entry&gt;",'Word List'!A32,"&lt;/entry&gt;")</f>
        <v>&lt;entry&gt;30&lt;/entry&gt;</v>
      </c>
      <c r="C32" t="str">
        <f>CONCATENATE("&lt;native_orthography&gt;",'Word List'!B30,"&lt;/native_orthography&gt;")</f>
        <v>&lt;native_orthography&gt;&lt;/native_orthography&gt;</v>
      </c>
      <c r="D32" t="str">
        <f>CONCATENATE("&lt;alt_orthography&gt;",'Word List'!C30,"&lt;/alt_orthography&gt;")</f>
        <v>&lt;alt_orthography&gt;ตับ&lt;/alt_orthography&gt;</v>
      </c>
      <c r="E32" t="str">
        <f>CONCATENATE("&lt;IPA_transcription&gt;",'Word List'!D30,"&lt;/IPA_transcription&gt;")</f>
        <v>&lt;IPA_transcription&gt;dʌp&lt;/IPA_transcription&gt;</v>
      </c>
      <c r="F32" t="str">
        <f>CONCATENATE("&lt;gloss&gt;",'Word List'!E30,"&lt;/gloss&gt;")</f>
        <v>&lt;gloss&gt;liver&lt;/gloss&gt;</v>
      </c>
      <c r="G32" t="s">
        <v>111</v>
      </c>
    </row>
    <row r="33" spans="1:7" ht="20.25">
      <c r="A33" t="s">
        <v>110</v>
      </c>
      <c r="B33" t="str">
        <f>CONCATENATE("&lt;entry&gt;",'Word List'!A33,"&lt;/entry&gt;")</f>
        <v>&lt;entry&gt;31&lt;/entry&gt;</v>
      </c>
      <c r="C33" t="str">
        <f>CONCATENATE("&lt;native_orthography&gt;",'Word List'!B31,"&lt;/native_orthography&gt;")</f>
        <v>&lt;native_orthography&gt;w&lt;/native_orthography&gt;</v>
      </c>
      <c r="D33" t="str">
        <f>CONCATENATE("&lt;alt_orthography&gt;",'Word List'!C31,"&lt;/alt_orthography&gt;")</f>
        <v>&lt;alt_orthography&gt;วา&lt;/alt_orthography&gt;</v>
      </c>
      <c r="E33" t="str">
        <f>CONCATENATE("&lt;IPA_transcription&gt;",'Word List'!D31,"&lt;/IPA_transcription&gt;")</f>
        <v>&lt;IPA_transcription&gt;wa&lt;/IPA_transcription&gt;</v>
      </c>
      <c r="F33" t="str">
        <f>CONCATENATE("&lt;gloss&gt;",'Word List'!E31,"&lt;/gloss&gt;")</f>
        <v>&lt;gloss&gt;Thai linear measure&lt;/gloss&gt;</v>
      </c>
      <c r="G33" t="s">
        <v>111</v>
      </c>
    </row>
    <row r="34" spans="1:7" ht="20.25">
      <c r="A34" t="s">
        <v>110</v>
      </c>
      <c r="B34" t="str">
        <f>CONCATENATE("&lt;entry&gt;",'Word List'!A34,"&lt;/entry&gt;")</f>
        <v>&lt;entry&gt;32&lt;/entry&gt;</v>
      </c>
      <c r="C34" t="str">
        <f>CONCATENATE("&lt;native_orthography&gt;",'Word List'!B32,"&lt;/native_orthography&gt;")</f>
        <v>&lt;native_orthography&gt;&lt;/native_orthography&gt;</v>
      </c>
      <c r="D34" t="str">
        <f>CONCATENATE("&lt;alt_orthography&gt;",'Word List'!C32,"&lt;/alt_orthography&gt;")</f>
        <v>&lt;alt_orthography&gt;ฦา่า&lt;/alt_orthography&gt;</v>
      </c>
      <c r="E34" t="str">
        <f>CONCATENATE("&lt;IPA_transcription&gt;",'Word List'!D32,"&lt;/IPA_transcription&gt;")</f>
        <v>&lt;IPA_transcription&gt;kwa&lt;/IPA_transcription&gt;</v>
      </c>
      <c r="F34" t="str">
        <f>CONCATENATE("&lt;gloss&gt;",'Word List'!E32,"&lt;/gloss&gt;")</f>
        <v>&lt;gloss&gt;than&lt;/gloss&gt;</v>
      </c>
      <c r="G34" t="s">
        <v>111</v>
      </c>
    </row>
    <row r="35" spans="1:7" ht="20.25">
      <c r="A35" t="s">
        <v>110</v>
      </c>
      <c r="B35" t="str">
        <f>CONCATENATE("&lt;entry&gt;",'Word List'!A35,"&lt;/entry&gt;")</f>
        <v>&lt;entry&gt;33&lt;/entry&gt;</v>
      </c>
      <c r="C35" t="str">
        <f>CONCATENATE("&lt;native_orthography&gt;",'Word List'!B33,"&lt;/native_orthography&gt;")</f>
        <v>&lt;native_orthography&gt;f&lt;/native_orthography&gt;</v>
      </c>
      <c r="D35" t="str">
        <f>CONCATENATE("&lt;alt_orthography&gt;",'Word List'!C33,"&lt;/alt_orthography&gt;")</f>
        <v>&lt;alt_orthography&gt;ฟ้า&lt;/alt_orthography&gt;</v>
      </c>
      <c r="E35" t="str">
        <f>CONCATENATE("&lt;IPA_transcription&gt;",'Word List'!D33,"&lt;/IPA_transcription&gt;")</f>
        <v>&lt;IPA_transcription&gt;fá&lt;/IPA_transcription&gt;</v>
      </c>
      <c r="F35" t="str">
        <f>CONCATENATE("&lt;gloss&gt;",'Word List'!E33,"&lt;/gloss&gt;")</f>
        <v>&lt;gloss&gt;sky&lt;/gloss&gt;</v>
      </c>
      <c r="G35" t="s">
        <v>111</v>
      </c>
    </row>
    <row r="36" spans="1:7" ht="20.25">
      <c r="A36" t="s">
        <v>110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&lt;native_orthography&gt;r&lt;/native_orthography&gt;</v>
      </c>
      <c r="D36" t="str">
        <f>CONCATENATE("&lt;alt_orthography&gt;",'Word List'!C36,"&lt;/alt_orthography&gt;")</f>
        <v>&lt;alt_orthography&gt;รา&lt;/alt_orthography&gt;</v>
      </c>
      <c r="E36" t="str">
        <f>CONCATENATE("&lt;IPA_transcription&gt;",'Word List'!D36,"&lt;/IPA_transcription&gt;")</f>
        <v>&lt;IPA_transcription&gt;r̩a&lt;/IPA_transcription&gt;</v>
      </c>
      <c r="F36" t="str">
        <f>CONCATENATE("&lt;gloss&gt;",'Word List'!E36,"&lt;/gloss&gt;")</f>
        <v>&lt;gloss&gt;mole&lt;/gloss&gt;</v>
      </c>
      <c r="G36" t="s">
        <v>111</v>
      </c>
    </row>
    <row r="37" spans="1:7" ht="20.25">
      <c r="A37" t="s">
        <v>110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&lt;alt_orthography&gt;พระ&lt;/alt_orthography&gt;</v>
      </c>
      <c r="E37" t="str">
        <f>CONCATENATE("&lt;IPA_transcription&gt;",'Word List'!D37,"&lt;/IPA_transcription&gt;")</f>
        <v>&lt;IPA_transcription&gt;pʰrʌk&lt;/IPA_transcription&gt;</v>
      </c>
      <c r="F37" t="str">
        <f>CONCATENATE("&lt;gloss&gt;",'Word List'!E37,"&lt;/gloss&gt;")</f>
        <v>&lt;gloss&gt;monk&lt;/gloss&gt;</v>
      </c>
      <c r="G37" t="s">
        <v>111</v>
      </c>
    </row>
    <row r="38" spans="1:7" ht="20.25">
      <c r="A38" t="s">
        <v>110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&lt;native_orthography&gt;s&lt;/native_orthography&gt;</v>
      </c>
      <c r="D38" t="str">
        <f>CONCATENATE("&lt;alt_orthography&gt;",'Word List'!C38,"&lt;/alt_orthography&gt;")</f>
        <v>&lt;alt_orthography&gt;สาน&lt;/alt_orthography&gt;</v>
      </c>
      <c r="E38" t="str">
        <f>CONCATENATE("&lt;IPA_transcription&gt;",'Word List'!D38,"&lt;/IPA_transcription&gt;")</f>
        <v>&lt;IPA_transcription&gt;sǎn&lt;/IPA_transcription&gt;</v>
      </c>
      <c r="F38" t="str">
        <f>CONCATENATE("&lt;gloss&gt;",'Word List'!E38,"&lt;/gloss&gt;")</f>
        <v>&lt;gloss&gt;knit&lt;/gloss&gt;</v>
      </c>
      <c r="G38" t="s">
        <v>111</v>
      </c>
    </row>
    <row r="39" spans="1:7" ht="20.25">
      <c r="A39" t="s">
        <v>110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&lt;native_orthography&gt;th&lt;/native_orthography&gt;</v>
      </c>
      <c r="D39" t="str">
        <f>CONCATENATE("&lt;alt_orthography&gt;",'Word List'!C39,"&lt;/alt_orthography&gt;")</f>
        <v>&lt;alt_orthography&gt;ทา&lt;/alt_orthography&gt;</v>
      </c>
      <c r="E39" t="str">
        <f>CONCATENATE("&lt;IPA_transcription&gt;",'Word List'!D39,"&lt;/IPA_transcription&gt;")</f>
        <v>&lt;IPA_transcription&gt;tʰa&lt;/IPA_transcription&gt;</v>
      </c>
      <c r="F39" t="str">
        <f>CONCATENATE("&lt;gloss&gt;",'Word List'!E39,"&lt;/gloss&gt;")</f>
        <v>&lt;gloss&gt;to paint&lt;/gloss&gt;</v>
      </c>
      <c r="G39" t="s">
        <v>111</v>
      </c>
    </row>
    <row r="40" spans="1:7" ht="20.25">
      <c r="A40" t="s">
        <v>110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&lt;native_orthography&gt;t&lt;/native_orthography&gt;</v>
      </c>
      <c r="D40" t="str">
        <f>CONCATENATE("&lt;alt_orthography&gt;",'Word List'!C40,"&lt;/alt_orthography&gt;")</f>
        <v>&lt;alt_orthography&gt;ตา&lt;/alt_orthography&gt;</v>
      </c>
      <c r="E40" t="str">
        <f>CONCATENATE("&lt;IPA_transcription&gt;",'Word List'!D40,"&lt;/IPA_transcription&gt;")</f>
        <v>&lt;IPA_transcription&gt;ta&lt;/IPA_transcription&gt;</v>
      </c>
      <c r="F40" t="str">
        <f>CONCATENATE("&lt;gloss&gt;",'Word List'!E40,"&lt;/gloss&gt;")</f>
        <v>&lt;gloss&gt;eye&lt;/gloss&gt;</v>
      </c>
      <c r="G40" t="s">
        <v>111</v>
      </c>
    </row>
    <row r="41" spans="1:7" ht="20.25">
      <c r="A41" t="s">
        <v>110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&lt;alt_orthography&gt;ตัด&lt;/alt_orthography&gt;</v>
      </c>
      <c r="E41" t="str">
        <f>CONCATENATE("&lt;IPA_transcription&gt;",'Word List'!D41,"&lt;/IPA_transcription&gt;")</f>
        <v>&lt;IPA_transcription&gt;tʌt&lt;/IPA_transcription&gt;</v>
      </c>
      <c r="F41" t="str">
        <f>CONCATENATE("&lt;gloss&gt;",'Word List'!E41,"&lt;/gloss&gt;")</f>
        <v>&lt;gloss&gt;to cut&lt;/gloss&gt;</v>
      </c>
      <c r="G41" t="s">
        <v>111</v>
      </c>
    </row>
    <row r="42" spans="1:7" ht="20.25">
      <c r="A42" t="s">
        <v>110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&lt;native_orthography&gt;d&lt;/native_orthography&gt;</v>
      </c>
      <c r="D42" t="str">
        <f>CONCATENATE("&lt;alt_orthography&gt;",'Word List'!C42,"&lt;/alt_orthography&gt;")</f>
        <v>&lt;alt_orthography&gt;ด่า&lt;/alt_orthography&gt;</v>
      </c>
      <c r="E42" t="str">
        <f>CONCATENATE("&lt;IPA_transcription&gt;",'Word List'!D42,"&lt;/IPA_transcription&gt;")</f>
        <v>&lt;IPA_transcription&gt;dà&lt;/IPA_transcription&gt;</v>
      </c>
      <c r="F42" t="str">
        <f>CONCATENATE("&lt;gloss&gt;",'Word List'!E42,"&lt;/gloss&gt;")</f>
        <v>&lt;gloss&gt;to curse&lt;/gloss&gt;</v>
      </c>
      <c r="G42" t="s">
        <v>111</v>
      </c>
    </row>
    <row r="43" spans="1:7" ht="20.25">
      <c r="A43" t="s">
        <v>110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&lt;native_orthography&gt;n&lt;/native_orthography&gt;</v>
      </c>
      <c r="D43" t="str">
        <f>CONCATENATE("&lt;alt_orthography&gt;",'Word List'!C43,"&lt;/alt_orthography&gt;")</f>
        <v>&lt;alt_orthography&gt;นา&lt;/alt_orthography&gt;</v>
      </c>
      <c r="E43" t="str">
        <f>CONCATENATE("&lt;IPA_transcription&gt;",'Word List'!D43,"&lt;/IPA_transcription&gt;")</f>
        <v>&lt;IPA_transcription&gt;naː&lt;/IPA_transcription&gt;</v>
      </c>
      <c r="F43" t="str">
        <f>CONCATENATE("&lt;gloss&gt;",'Word List'!E43,"&lt;/gloss&gt;")</f>
        <v>&lt;gloss&gt;rice field&lt;/gloss&gt;</v>
      </c>
      <c r="G43" t="s">
        <v>111</v>
      </c>
    </row>
    <row r="44" spans="1:7" ht="20.25">
      <c r="A44" t="s">
        <v>110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&lt;alt_orthography&gt;นาน&lt;/alt_orthography&gt;</v>
      </c>
      <c r="E44" t="str">
        <f>CONCATENATE("&lt;IPA_transcription&gt;",'Word List'!D44,"&lt;/IPA_transcription&gt;")</f>
        <v>&lt;IPA_transcription&gt;naːn&lt;/IPA_transcription&gt;</v>
      </c>
      <c r="F44" t="str">
        <f>CONCATENATE("&lt;gloss&gt;",'Word List'!E44,"&lt;/gloss&gt;")</f>
        <v>&lt;gloss&gt;for a long time&lt;/gloss&gt;</v>
      </c>
      <c r="G44" t="s">
        <v>111</v>
      </c>
    </row>
    <row r="45" spans="1:7" ht="20.25">
      <c r="A45" t="s">
        <v>110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&lt;native_orthography&gt;ch&lt;/native_orthography&gt;</v>
      </c>
      <c r="D45" t="str">
        <f>CONCATENATE("&lt;alt_orthography&gt;",'Word List'!C45,"&lt;/alt_orthography&gt;")</f>
        <v>&lt;alt_orthography&gt;ชา&lt;/alt_orthography&gt;</v>
      </c>
      <c r="E45" t="str">
        <f>CONCATENATE("&lt;IPA_transcription&gt;",'Word List'!D45,"&lt;/IPA_transcription&gt;")</f>
        <v>&lt;IPA_transcription&gt;ča&lt;/IPA_transcription&gt;</v>
      </c>
      <c r="F45" t="str">
        <f>CONCATENATE("&lt;gloss&gt;",'Word List'!E45,"&lt;/gloss&gt;")</f>
        <v>&lt;gloss&gt;tea&lt;/gloss&gt;</v>
      </c>
      <c r="G45" t="s">
        <v>111</v>
      </c>
    </row>
    <row r="46" spans="1:7" ht="20.25">
      <c r="A46" t="s">
        <v>110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&lt;native_orthography&gt;c&lt;/native_orthography&gt;</v>
      </c>
      <c r="D46" t="str">
        <f>CONCATENATE("&lt;alt_orthography&gt;",'Word List'!C46,"&lt;/alt_orthography&gt;")</f>
        <v>&lt;alt_orthography&gt;เล้า&lt;/alt_orthography&gt;</v>
      </c>
      <c r="E46" t="str">
        <f>CONCATENATE("&lt;IPA_transcription&gt;",'Word List'!D46,"&lt;/IPA_transcription&gt;")</f>
        <v>&lt;IPA_transcription&gt;čaʊ&lt;/IPA_transcription&gt;</v>
      </c>
      <c r="F46" t="str">
        <f>CONCATENATE("&lt;gloss&gt;",'Word List'!E46,"&lt;/gloss&gt;")</f>
        <v>&lt;gloss&gt;leader&lt;/gloss&gt;</v>
      </c>
      <c r="G46" t="s">
        <v>111</v>
      </c>
    </row>
    <row r="47" spans="1:7" ht="20.25">
      <c r="A47" t="s">
        <v>110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&lt;native_orthography&gt;j&lt;/native_orthography&gt;</v>
      </c>
      <c r="D47" t="str">
        <f>CONCATENATE("&lt;alt_orthography&gt;",'Word List'!C47,"&lt;/alt_orthography&gt;")</f>
        <v>&lt;alt_orthography&gt;นาน&lt;/alt_orthography&gt;</v>
      </c>
      <c r="E47" t="str">
        <f>CONCATENATE("&lt;IPA_transcription&gt;",'Word List'!D47,"&lt;/IPA_transcription&gt;")</f>
        <v>&lt;IPA_transcription&gt;jaʊ&lt;/IPA_transcription&gt;</v>
      </c>
      <c r="F47" t="str">
        <f>CONCATENATE("&lt;gloss&gt;",'Word List'!E47,"&lt;/gloss&gt;")</f>
        <v>&lt;gloss&gt;long&lt;/gloss&gt;</v>
      </c>
      <c r="G47" t="s">
        <v>111</v>
      </c>
    </row>
    <row r="48" spans="1:7" ht="20.25">
      <c r="A48" t="s">
        <v>110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&lt;alt_orthography&gt;ต่าย&lt;/alt_orthography&gt;</v>
      </c>
      <c r="E48" t="str">
        <f>CONCATENATE("&lt;IPA_transcription&gt;",'Word List'!D48,"&lt;/IPA_transcription&gt;")</f>
        <v>&lt;IPA_transcription&gt;tai&lt;/IPA_transcription&gt;</v>
      </c>
      <c r="F48" t="str">
        <f>CONCATENATE("&lt;gloss&gt;",'Word List'!E48,"&lt;/gloss&gt;")</f>
        <v>&lt;gloss&gt;to climb&lt;/gloss&gt;</v>
      </c>
      <c r="G48" t="s">
        <v>111</v>
      </c>
    </row>
    <row r="49" spans="1:7" ht="20.25">
      <c r="A49" t="s">
        <v>110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&lt;native_orthography&gt;ŋ&lt;/native_orthography&gt;</v>
      </c>
      <c r="D49" t="str">
        <f>CONCATENATE("&lt;alt_orthography&gt;",'Word List'!C49,"&lt;/alt_orthography&gt;")</f>
        <v>&lt;alt_orthography&gt;งา&lt;/alt_orthography&gt;</v>
      </c>
      <c r="E49" t="str">
        <f>CONCATENATE("&lt;IPA_transcription&gt;",'Word List'!D49,"&lt;/IPA_transcription&gt;")</f>
        <v>&lt;IPA_transcription&gt;ŋa&lt;/IPA_transcription&gt;</v>
      </c>
      <c r="F49" t="str">
        <f>CONCATENATE("&lt;gloss&gt;",'Word List'!E49,"&lt;/gloss&gt;")</f>
        <v>&lt;gloss&gt;sesame seed&lt;/gloss&gt;</v>
      </c>
      <c r="G49" t="s">
        <v>111</v>
      </c>
    </row>
    <row r="50" spans="1:7" ht="20.25">
      <c r="A50" t="s">
        <v>110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&lt;alt_orthography&gt;ดัง&lt;/alt_orthography&gt;</v>
      </c>
      <c r="E50" t="str">
        <f>CONCATENATE("&lt;IPA_transcription&gt;",'Word List'!D50,"&lt;/IPA_transcription&gt;")</f>
        <v>&lt;IPA_transcription&gt;daŋ&lt;/IPA_transcription&gt;</v>
      </c>
      <c r="F50" t="str">
        <f>CONCATENATE("&lt;gloss&gt;",'Word List'!E50,"&lt;/gloss&gt;")</f>
        <v>&lt;gloss&gt;loud&lt;/gloss&gt;</v>
      </c>
      <c r="G50" t="s">
        <v>111</v>
      </c>
    </row>
    <row r="51" spans="1:7" ht="20.25">
      <c r="A51" t="s">
        <v>110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&lt;native_orthography&gt;kh&lt;/native_orthography&gt;</v>
      </c>
      <c r="D51" t="str">
        <f>CONCATENATE("&lt;alt_orthography&gt;",'Word List'!C51,"&lt;/alt_orthography&gt;")</f>
        <v>&lt;alt_orthography&gt;คา&lt;/alt_orthography&gt;</v>
      </c>
      <c r="E51" t="str">
        <f>CONCATENATE("&lt;IPA_transcription&gt;",'Word List'!D51,"&lt;/IPA_transcription&gt;")</f>
        <v>&lt;IPA_transcription&gt;kʰa&lt;/IPA_transcription&gt;</v>
      </c>
      <c r="F51" t="str">
        <f>CONCATENATE("&lt;gloss&gt;",'Word List'!E51,"&lt;/gloss&gt;")</f>
        <v>&lt;gloss&gt;to be left unfinished&lt;/gloss&gt;</v>
      </c>
      <c r="G51" t="s">
        <v>111</v>
      </c>
    </row>
    <row r="52" spans="1:7" ht="20.25">
      <c r="A52" t="s">
        <v>110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&lt;native_orthography&gt;k&lt;/native_orthography&gt;</v>
      </c>
      <c r="D52" t="str">
        <f>CONCATENATE("&lt;alt_orthography&gt;",'Word List'!C52,"&lt;/alt_orthography&gt;")</f>
        <v>&lt;alt_orthography&gt;กา&lt;/alt_orthography&gt;</v>
      </c>
      <c r="E52" t="str">
        <f>CONCATENATE("&lt;IPA_transcription&gt;",'Word List'!D52,"&lt;/IPA_transcription&gt;")</f>
        <v>&lt;IPA_transcription&gt;ga&lt;/IPA_transcription&gt;</v>
      </c>
      <c r="F52" t="str">
        <f>CONCATENATE("&lt;gloss&gt;",'Word List'!E52,"&lt;/gloss&gt;")</f>
        <v>&lt;gloss&gt;kettle&lt;/gloss&gt;</v>
      </c>
      <c r="G52" t="s">
        <v>111</v>
      </c>
    </row>
    <row r="53" spans="1:7" ht="20.25">
      <c r="A53" t="s">
        <v>110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CONCATENATE("&lt;alt_orthography&gt;",'Word List'!C53,"&lt;/alt_orthography&gt;")</f>
        <v>&lt;alt_orthography&gt;สาน&lt;/alt_orthography&gt;</v>
      </c>
      <c r="E53" t="str">
        <f>CONCATENATE("&lt;IPA_transcription&gt;",'Word List'!D53,"&lt;/IPA_transcription&gt;")</f>
        <v>&lt;IPA_transcription&gt;tʌk&lt;/IPA_transcription&gt;</v>
      </c>
      <c r="F53" t="str">
        <f>CONCATENATE("&lt;gloss&gt;",'Word List'!E53,"&lt;/gloss&gt;")</f>
        <v>&lt;gloss&gt;to knit&lt;/gloss&gt;</v>
      </c>
      <c r="G53" t="s">
        <v>111</v>
      </c>
    </row>
    <row r="54" spans="1:7" ht="20.25">
      <c r="A54" t="s">
        <v>110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&lt;native_orthography&gt;h&lt;/native_orthography&gt;</v>
      </c>
      <c r="D54" t="str">
        <f>CONCATENATE("&lt;alt_orthography&gt;",'Word List'!C54,"&lt;/alt_orthography&gt;")</f>
        <v>&lt;alt_orthography&gt;ห้า&lt;/alt_orthography&gt;</v>
      </c>
      <c r="E54" t="str">
        <f>CONCATENATE("&lt;IPA_transcription&gt;",'Word List'!D54,"&lt;/IPA_transcription&gt;")</f>
        <v>&lt;IPA_transcription&gt;hâ&lt;/IPA_transcription&gt;</v>
      </c>
      <c r="F54" t="str">
        <f>CONCATENATE("&lt;gloss&gt;",'Word List'!E54,"&lt;/gloss&gt;")</f>
        <v>&lt;gloss&gt;five&lt;/gloss&gt;</v>
      </c>
      <c r="G54" t="s">
        <v>111</v>
      </c>
    </row>
    <row r="55" spans="1:7" ht="20.25">
      <c r="A55" t="s">
        <v>110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CONCATENATE("&lt;alt_orthography&gt;",'Word List'!C55,"&lt;/alt_orthography&gt;")</f>
        <v>&lt;alt_orthography&gt;หาง&lt;/alt_orthography&gt;</v>
      </c>
      <c r="E55" t="str">
        <f>CONCATENATE("&lt;IPA_transcription&gt;",'Word List'!D55,"&lt;/IPA_transcription&gt;")</f>
        <v>&lt;IPA_transcription&gt;haŋ&lt;/IPA_transcription&gt;</v>
      </c>
      <c r="F55" t="str">
        <f>CONCATENATE("&lt;gloss&gt;",'Word List'!E55,"&lt;/gloss&gt;")</f>
        <v>&lt;gloss&gt;company&lt;/gloss&gt;</v>
      </c>
      <c r="G55" t="s">
        <v>111</v>
      </c>
    </row>
    <row r="56" spans="1:7" ht="20.25">
      <c r="A56" t="s">
        <v>110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&lt;native_orthography&gt;phl&lt;/native_orthography&gt;</v>
      </c>
      <c r="D56" t="str">
        <f>CONCATENATE("&lt;alt_orthography&gt;",'Word List'!C56,"&lt;/alt_orthography&gt;")</f>
        <v>&lt;alt_orthography&gt;เพลง&lt;/alt_orthography&gt;</v>
      </c>
      <c r="E56" t="str">
        <f>CONCATENATE("&lt;IPA_transcription&gt;",'Word List'!D56,"&lt;/IPA_transcription&gt;")</f>
        <v>&lt;IPA_transcription&gt;pʰlɪŋ&lt;/IPA_transcription&gt;</v>
      </c>
      <c r="F56" t="str">
        <f>CONCATENATE("&lt;gloss&gt;",'Word List'!E56,"&lt;/gloss&gt;")</f>
        <v>&lt;gloss&gt;song&lt;/gloss&gt;</v>
      </c>
      <c r="G56" t="s">
        <v>111</v>
      </c>
    </row>
    <row r="57" spans="1:7" ht="20.25">
      <c r="A57" t="s">
        <v>110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&lt;native_orthography&gt;khl&lt;/native_orthography&gt;</v>
      </c>
      <c r="D57" t="str">
        <f>CONCATENATE("&lt;alt_orthography&gt;",'Word List'!C57,"&lt;/alt_orthography&gt;")</f>
        <v>&lt;alt_orthography&gt;เเคลง&lt;/alt_orthography&gt;</v>
      </c>
      <c r="E57" t="str">
        <f>CONCATENATE("&lt;IPA_transcription&gt;",'Word List'!D57,"&lt;/IPA_transcription&gt;")</f>
        <v>&lt;IPA_transcription&gt;kʰlæŋ&lt;/IPA_transcription&gt;</v>
      </c>
      <c r="F57" t="str">
        <f>CONCATENATE("&lt;gloss&gt;",'Word List'!E57,"&lt;/gloss&gt;")</f>
        <v>&lt;gloss&gt;to feel suspicious&lt;/gloss&gt;</v>
      </c>
      <c r="G57" t="s">
        <v>111</v>
      </c>
    </row>
    <row r="58" spans="1:7" ht="20.25">
      <c r="A58" t="s">
        <v>110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&lt;native_orthography&gt;pl&lt;/native_orthography&gt;</v>
      </c>
      <c r="D58" t="str">
        <f>CONCATENATE("&lt;alt_orthography&gt;",'Word List'!C58,"&lt;/alt_orthography&gt;")</f>
        <v>&lt;alt_orthography&gt;เเปล&lt;/alt_orthography&gt;</v>
      </c>
      <c r="E58" t="str">
        <f>CONCATENATE("&lt;IPA_transcription&gt;",'Word List'!D58,"&lt;/IPA_transcription&gt;")</f>
        <v>&lt;IPA_transcription&gt;plæ&lt;/IPA_transcription&gt;</v>
      </c>
      <c r="F58" t="str">
        <f>CONCATENATE("&lt;gloss&gt;",'Word List'!E58,"&lt;/gloss&gt;")</f>
        <v>&lt;gloss&gt;to translate&lt;/gloss&gt;</v>
      </c>
      <c r="G58" t="s">
        <v>111</v>
      </c>
    </row>
    <row r="59" spans="1:7" ht="20.25">
      <c r="A59" t="s">
        <v>110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&lt;native_orthography&gt;kl&lt;/native_orthography&gt;</v>
      </c>
      <c r="D59" t="str">
        <f>CONCATENATE("&lt;alt_orthography&gt;",'Word List'!C59,"&lt;/alt_orthography&gt;")</f>
        <v>&lt;alt_orthography&gt;เเกล้ง&lt;/alt_orthography&gt;</v>
      </c>
      <c r="E59" t="str">
        <f>CONCATENATE("&lt;IPA_transcription&gt;",'Word List'!D59,"&lt;/IPA_transcription&gt;")</f>
        <v>&lt;IPA_transcription&gt;kæŋ&lt;/IPA_transcription&gt;</v>
      </c>
      <c r="F59" t="str">
        <f>CONCATENATE("&lt;gloss&gt;",'Word List'!E59,"&lt;/gloss&gt;")</f>
        <v>&lt;gloss&gt;to tease&lt;/gloss&gt;</v>
      </c>
      <c r="G59" t="s">
        <v>111</v>
      </c>
    </row>
    <row r="60" spans="1:7" ht="20.25">
      <c r="A60" t="s">
        <v>110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&lt;native_orthography&gt;phr&lt;/native_orthography&gt;</v>
      </c>
      <c r="D60" t="str">
        <f>CONCATENATE("&lt;alt_orthography&gt;",'Word List'!C60,"&lt;/alt_orthography&gt;")</f>
        <v>&lt;alt_orthography&gt;เเพร&lt;/alt_orthography&gt;</v>
      </c>
      <c r="E60" t="str">
        <f>CONCATENATE("&lt;IPA_transcription&gt;",'Word List'!D60,"&lt;/IPA_transcription&gt;")</f>
        <v>&lt;IPA_transcription&gt;pʰɹæ&lt;/IPA_transcription&gt;</v>
      </c>
      <c r="F60" t="str">
        <f>CONCATENATE("&lt;gloss&gt;",'Word List'!E60,"&lt;/gloss&gt;")</f>
        <v>&lt;gloss&gt;silk&lt;/gloss&gt;</v>
      </c>
      <c r="G60" t="s">
        <v>111</v>
      </c>
    </row>
    <row r="61" spans="1:7" ht="20.25">
      <c r="A61" t="s">
        <v>110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&lt;native_orthography&gt;khr&lt;/native_orthography&gt;</v>
      </c>
      <c r="D61" t="str">
        <f>CONCATENATE("&lt;alt_orthography&gt;",'Word List'!C61,"&lt;/alt_orthography&gt;")</f>
        <v>&lt;alt_orthography&gt;คร&lt;/alt_orthography&gt;</v>
      </c>
      <c r="E61" t="str">
        <f>CONCATENATE("&lt;IPA_transcription&gt;",'Word List'!D61,"&lt;/IPA_transcription&gt;")</f>
        <v>&lt;IPA_transcription&gt;kʰru&lt;/IPA_transcription&gt;</v>
      </c>
      <c r="F61" t="str">
        <f>CONCATENATE("&lt;gloss&gt;",'Word List'!E61,"&lt;/gloss&gt;")</f>
        <v>&lt;gloss&gt;teacher&lt;/gloss&gt;</v>
      </c>
      <c r="G61" t="s">
        <v>111</v>
      </c>
    </row>
    <row r="62" spans="1:7" ht="20.25">
      <c r="A62" t="s">
        <v>110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&lt;native_orthography&gt;pr&lt;/native_orthography&gt;</v>
      </c>
      <c r="D62" t="str">
        <f>CONCATENATE("&lt;alt_orthography&gt;",'Word List'!C62,"&lt;/alt_orthography&gt;")</f>
        <v>&lt;alt_orthography&gt;เเฟ๊ร&lt;/alt_orthography&gt;</v>
      </c>
      <c r="E62" t="str">
        <f>CONCATENATE("&lt;IPA_transcription&gt;",'Word List'!D62,"&lt;/IPA_transcription&gt;")</f>
        <v>&lt;IPA_transcription&gt;præ&lt;/IPA_transcription&gt;</v>
      </c>
      <c r="F62" t="str">
        <f>CONCATENATE("&lt;gloss&gt;",'Word List'!E62,"&lt;/gloss&gt;")</f>
        <v>&lt;gloss&gt;to alter&lt;/gloss&gt;</v>
      </c>
      <c r="G62" t="s">
        <v>111</v>
      </c>
    </row>
    <row r="63" spans="1:7" ht="20.25">
      <c r="A63" t="s">
        <v>110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&lt;native_orthography&gt;tr&lt;/native_orthography&gt;</v>
      </c>
      <c r="D63" t="str">
        <f>CONCATENATE("&lt;alt_orthography&gt;",'Word List'!C63,"&lt;/alt_orthography&gt;")</f>
        <v>&lt;alt_orthography&gt;เเตร&lt;/alt_orthography&gt;</v>
      </c>
      <c r="E63" t="str">
        <f>CONCATENATE("&lt;IPA_transcription&gt;",'Word List'!D63,"&lt;/IPA_transcription&gt;")</f>
        <v>&lt;IPA_transcription&gt;ʈræ&lt;/IPA_transcription&gt;</v>
      </c>
      <c r="F63" t="str">
        <f>CONCATENATE("&lt;gloss&gt;",'Word List'!E63,"&lt;/gloss&gt;")</f>
        <v>&lt;gloss&gt;trumpet&lt;/gloss&gt;</v>
      </c>
      <c r="G63" t="s">
        <v>111</v>
      </c>
    </row>
    <row r="64" spans="1:7" ht="20.25">
      <c r="A64" t="s">
        <v>110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&lt;native_orthography&gt;kr&lt;/native_orthography&gt;</v>
      </c>
      <c r="D64" t="str">
        <f>CONCATENATE("&lt;alt_orthography&gt;",'Word List'!C64,"&lt;/alt_orthography&gt;")</f>
        <v>&lt;alt_orthography&gt;เเก&lt;/alt_orthography&gt;</v>
      </c>
      <c r="E64" t="str">
        <f>CONCATENATE("&lt;IPA_transcription&gt;",'Word List'!D64,"&lt;/IPA_transcription&gt;")</f>
        <v>&lt;IPA_transcription&gt;kɾgæ&lt;/IPA_transcription&gt;</v>
      </c>
      <c r="F64" t="str">
        <f>CONCATENATE("&lt;gloss&gt;",'Word List'!E64,"&lt;/gloss&gt;")</f>
        <v>&lt;gloss&gt;horn&lt;/gloss&gt;</v>
      </c>
      <c r="G64" t="s">
        <v>111</v>
      </c>
    </row>
    <row r="65" spans="1:7" ht="20.25">
      <c r="A65" t="s">
        <v>110</v>
      </c>
      <c r="B65" t="str">
        <f>CONCATENATE("&lt;entry&gt;",'Word List'!A65,"&lt;/entry&gt;")</f>
        <v>&lt;entry&gt;63&lt;/entry&gt;</v>
      </c>
      <c r="C65" t="e">
        <f>CONCATENATE("&lt;native_orthography&gt;",'Word List'!#REF!,"&lt;/native_orthography&gt;")</f>
        <v>#REF!</v>
      </c>
      <c r="D65" t="e">
        <f>CONCATENATE("&lt;alt_orthography&gt;",'Word List'!#REF!,"&lt;/alt_orthography&gt;")</f>
        <v>#REF!</v>
      </c>
      <c r="E65" t="e">
        <f>CONCATENATE("&lt;IPA_transcription&gt;",'Word List'!#REF!,"&lt;/IPA_transcription&gt;")</f>
        <v>#REF!</v>
      </c>
      <c r="F65" t="e">
        <f>CONCATENATE("&lt;gloss&gt;",'Word List'!#REF!,"&lt;/gloss&gt;")</f>
        <v>#REF!</v>
      </c>
      <c r="G65" t="s">
        <v>111</v>
      </c>
    </row>
    <row r="66" spans="1:7" ht="20.25">
      <c r="A66" t="s">
        <v>110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&lt;native_orthography&gt;kw&lt;/native_orthography&gt;</v>
      </c>
      <c r="D66" t="str">
        <f>CONCATENATE("&lt;alt_orthography&gt;",'Word List'!C66,"&lt;/alt_orthography&gt;")</f>
        <v>&lt;alt_orthography&gt;เเกว่ง&lt;/alt_orthography&gt;</v>
      </c>
      <c r="E66" t="str">
        <f>CONCATENATE("&lt;IPA_transcription&gt;",'Word List'!D66,"&lt;/IPA_transcription&gt;")</f>
        <v>&lt;IPA_transcription&gt;kwæŋ&lt;/IPA_transcription&gt;</v>
      </c>
      <c r="F66" t="str">
        <f>CONCATENATE("&lt;gloss&gt;",'Word List'!E66,"&lt;/gloss&gt;")</f>
        <v>&lt;gloss&gt;to swing&lt;/gloss&gt;</v>
      </c>
      <c r="G66" t="s">
        <v>111</v>
      </c>
    </row>
    <row r="67" spans="1:7" ht="20.25">
      <c r="A67" t="s">
        <v>110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&lt;native_orthography&gt;i&lt;/native_orthography&gt;</v>
      </c>
      <c r="D67" t="str">
        <f>CONCATENATE("&lt;alt_orthography&gt;",'Word List'!C67,"&lt;/alt_orthography&gt;")</f>
        <v>&lt;alt_orthography&gt;ติ&lt;/alt_orthography&gt;</v>
      </c>
      <c r="E67" t="str">
        <f>CONCATENATE("&lt;IPA_transcription&gt;",'Word List'!D67,"&lt;/IPA_transcription&gt;")</f>
        <v>&lt;IPA_transcription&gt;dɪ̀ʔ&lt;/IPA_transcription&gt;</v>
      </c>
      <c r="F67" t="str">
        <f>CONCATENATE("&lt;gloss&gt;",'Word List'!E67,"&lt;/gloss&gt;")</f>
        <v>&lt;gloss&gt;to criticize&lt;/gloss&gt;</v>
      </c>
      <c r="G67" t="s">
        <v>111</v>
      </c>
    </row>
    <row r="68" spans="1:7" ht="20.25">
      <c r="A68" t="s">
        <v>110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&lt;native_orthography&gt;iː&lt;/native_orthography&gt;</v>
      </c>
      <c r="D68" t="str">
        <f>CONCATENATE("&lt;alt_orthography&gt;",'Word List'!C68,"&lt;/alt_orthography&gt;")</f>
        <v>&lt;alt_orthography&gt;ตี&lt;/alt_orthography&gt;</v>
      </c>
      <c r="E68" t="str">
        <f>CONCATENATE("&lt;IPA_transcription&gt;",'Word List'!D68,"&lt;/IPA_transcription&gt;")</f>
        <v>&lt;IPA_transcription&gt;dìː&lt;/IPA_transcription&gt;</v>
      </c>
      <c r="F68" t="str">
        <f>CONCATENATE("&lt;gloss&gt;",'Word List'!E68,"&lt;/gloss&gt;")</f>
        <v>&lt;gloss&gt;a kind of game&lt;/gloss&gt;</v>
      </c>
      <c r="G68" t="s">
        <v>111</v>
      </c>
    </row>
    <row r="69" spans="1:7" ht="20.25">
      <c r="A69" t="s">
        <v>110</v>
      </c>
      <c r="B69" t="str">
        <f>CONCATENATE("&lt;entry&gt;",'Word List'!A69,"&lt;/entry&gt;")</f>
        <v>&lt;entry&gt;67&lt;/entry&gt;</v>
      </c>
      <c r="C69" t="e">
        <f>CONCATENATE("&lt;native_orthography&gt;",'Word List'!#REF!,"&lt;/native_orthography&gt;")</f>
        <v>#REF!</v>
      </c>
      <c r="D69" t="e">
        <f>CONCATENATE("&lt;alt_orthography&gt;",'Word List'!#REF!,"&lt;/alt_orthography&gt;")</f>
        <v>#REF!</v>
      </c>
      <c r="E69" t="e">
        <f>CONCATENATE("&lt;IPA_transcription&gt;",'Word List'!#REF!,"&lt;/IPA_transcription&gt;")</f>
        <v>#REF!</v>
      </c>
      <c r="F69" t="e">
        <f>CONCATENATE("&lt;gloss&gt;",'Word List'!#REF!,"&lt;/gloss&gt;")</f>
        <v>#REF!</v>
      </c>
      <c r="G69" t="s">
        <v>111</v>
      </c>
    </row>
    <row r="70" spans="1:7" ht="20.25">
      <c r="A70" t="s">
        <v>110</v>
      </c>
      <c r="B70" t="str">
        <f>CONCATENATE("&lt;entry&gt;",'Word List'!A70,"&lt;/entry&gt;")</f>
        <v>&lt;entry&gt;68&lt;/entry&gt;</v>
      </c>
      <c r="C70" t="e">
        <f>CONCATENATE("&lt;native_orthography&gt;",'Word List'!#REF!,"&lt;/native_orthography&gt;")</f>
        <v>#REF!</v>
      </c>
      <c r="D70" t="e">
        <f>CONCATENATE("&lt;alt_orthography&gt;",'Word List'!#REF!,"&lt;/alt_orthography&gt;")</f>
        <v>#REF!</v>
      </c>
      <c r="E70" t="e">
        <f>CONCATENATE("&lt;IPA_transcription&gt;",'Word List'!#REF!,"&lt;/IPA_transcription&gt;")</f>
        <v>#REF!</v>
      </c>
      <c r="F70" t="e">
        <f>CONCATENATE("&lt;gloss&gt;",'Word List'!#REF!,"&lt;/gloss&gt;")</f>
        <v>#REF!</v>
      </c>
      <c r="G70" t="s">
        <v>111</v>
      </c>
    </row>
    <row r="71" spans="1:7" ht="20.25">
      <c r="A71" t="s">
        <v>110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&lt;native_orthography&gt;æ&lt;/native_orthography&gt;</v>
      </c>
      <c r="D71" t="str">
        <f>CONCATENATE("&lt;alt_orthography&gt;",'Word List'!C71,"&lt;/alt_orthography&gt;")</f>
        <v>&lt;alt_orthography&gt;เเตะ&lt;/alt_orthography&gt;</v>
      </c>
      <c r="E71" t="str">
        <f>CONCATENATE("&lt;IPA_transcription&gt;",'Word List'!D71,"&lt;/IPA_transcription&gt;")</f>
        <v>&lt;IPA_transcription&gt;dæ̀ʔ&lt;/IPA_transcription&gt;</v>
      </c>
      <c r="F71" t="str">
        <f>CONCATENATE("&lt;gloss&gt;",'Word List'!E71,"&lt;/gloss&gt;")</f>
        <v>&lt;gloss&gt;to touch&lt;/gloss&gt;</v>
      </c>
      <c r="G71" t="s">
        <v>111</v>
      </c>
    </row>
    <row r="72" spans="1:7" ht="20.25">
      <c r="A72" t="s">
        <v>110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&lt;native_orthography&gt;æː&lt;/native_orthography&gt;</v>
      </c>
      <c r="D72" t="str">
        <f>CONCATENATE("&lt;alt_orthography&gt;",'Word List'!C72,"&lt;/alt_orthography&gt;")</f>
        <v>&lt;alt_orthography&gt;เเต่&lt;/alt_orthography&gt;</v>
      </c>
      <c r="E72" t="str">
        <f>CONCATENATE("&lt;IPA_transcription&gt;",'Word List'!D72,"&lt;/IPA_transcription&gt;")</f>
        <v>&lt;IPA_transcription&gt;dæ̀ː&lt;/IPA_transcription&gt;</v>
      </c>
      <c r="F72" t="str">
        <f>CONCATENATE("&lt;gloss&gt;",'Word List'!E72,"&lt;/gloss&gt;")</f>
        <v>&lt;gloss&gt;but&lt;/gloss&gt;</v>
      </c>
      <c r="G72" t="s">
        <v>111</v>
      </c>
    </row>
    <row r="73" spans="1:7" ht="20.25">
      <c r="A73" t="s">
        <v>110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&lt;native_orthography&gt;ɨ&lt;/native_orthography&gt;</v>
      </c>
      <c r="D73" t="str">
        <f>CONCATENATE("&lt;alt_orthography&gt;",'Word List'!C73,"&lt;/alt_orthography&gt;")</f>
        <v>&lt;alt_orthography&gt;ถึง&lt;/alt_orthography&gt;</v>
      </c>
      <c r="E73" t="str">
        <f>CONCATENATE("&lt;IPA_transcription&gt;",'Word List'!D73,"&lt;/IPA_transcription&gt;")</f>
        <v>&lt;IPA_transcription&gt;tʌ̌ŋ&lt;/IPA_transcription&gt;</v>
      </c>
      <c r="F73" t="str">
        <f>CONCATENATE("&lt;gloss&gt;",'Word List'!E73,"&lt;/gloss&gt;")</f>
        <v>&lt;gloss&gt;to reach&lt;/gloss&gt;</v>
      </c>
      <c r="G73" t="s">
        <v>111</v>
      </c>
    </row>
    <row r="74" spans="1:7" ht="20.25">
      <c r="A74" t="s">
        <v>110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&lt;native_orthography&gt;ɨː&lt;/native_orthography&gt;</v>
      </c>
      <c r="D74" t="str">
        <f>CONCATENATE("&lt;alt_orthography&gt;",'Word List'!C74,"&lt;/alt_orthography&gt;")</f>
        <v>&lt;alt_orthography&gt;ภือ&lt;/alt_orthography&gt;</v>
      </c>
      <c r="E74" t="str">
        <f>CONCATENATE("&lt;IPA_transcription&gt;",'Word List'!D74,"&lt;/IPA_transcription&gt;")</f>
        <v>&lt;IPA_transcription&gt;tʌ̌ː&lt;/IPA_transcription&gt;</v>
      </c>
      <c r="F74" t="str">
        <f>CONCATENATE("&lt;gloss&gt;",'Word List'!E74,"&lt;/gloss&gt;")</f>
        <v>&lt;gloss&gt;to hold&lt;/gloss&gt;</v>
      </c>
      <c r="G74" t="s">
        <v>111</v>
      </c>
    </row>
    <row r="75" spans="1:7" ht="20.25">
      <c r="A75" t="s">
        <v>110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&lt;native_orthography&gt;ə&lt;/native_orthography&gt;</v>
      </c>
      <c r="D75" t="str">
        <f>CONCATENATE("&lt;alt_orthography&gt;",'Word List'!C75,"&lt;/alt_orthography&gt;")</f>
        <v>&lt;alt_orthography&gt;เลอะ&lt;/alt_orthography&gt;</v>
      </c>
      <c r="E75" t="str">
        <f>CONCATENATE("&lt;IPA_transcription&gt;",'Word List'!D75,"&lt;/IPA_transcription&gt;")</f>
        <v>&lt;IPA_transcription&gt;lʌ́k&lt;/IPA_transcription&gt;</v>
      </c>
      <c r="F75" t="str">
        <f>CONCATENATE("&lt;gloss&gt;",'Word List'!E75,"&lt;/gloss&gt;")</f>
        <v>&lt;gloss&gt;to become dirty&lt;/gloss&gt;</v>
      </c>
      <c r="G75" t="s">
        <v>111</v>
      </c>
    </row>
    <row r="76" spans="1:7" ht="20.25">
      <c r="A76" t="s">
        <v>110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&lt;native_orthography&gt;əː&lt;/native_orthography&gt;</v>
      </c>
      <c r="D76" t="str">
        <f>CONCATENATE("&lt;alt_orthography&gt;",'Word List'!C76,"&lt;/alt_orthography&gt;")</f>
        <v>&lt;alt_orthography&gt;หรือ&lt;/alt_orthography&gt;</v>
      </c>
      <c r="E76" t="str">
        <f>CONCATENATE("&lt;IPA_transcription&gt;",'Word List'!D76,"&lt;/IPA_transcription&gt;")</f>
        <v>&lt;IPA_transcription&gt;lə̌ː&lt;/IPA_transcription&gt;</v>
      </c>
      <c r="F76" t="str">
        <f>CONCATENATE("&lt;gloss&gt;",'Word List'!E76,"&lt;/gloss&gt;")</f>
        <v>&lt;gloss&gt;to be astonished&lt;/gloss&gt;</v>
      </c>
      <c r="G76" t="s">
        <v>111</v>
      </c>
    </row>
    <row r="77" spans="1:7" ht="20.25">
      <c r="A77" t="s">
        <v>110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&lt;native_orthography&gt;a&lt;/native_orthography&gt;</v>
      </c>
      <c r="D77" t="str">
        <f>CONCATENATE("&lt;alt_orthography&gt;",'Word List'!C77,"&lt;/alt_orthography&gt;")</f>
        <v>&lt;alt_orthography&gt;พบ&lt;/alt_orthography&gt;</v>
      </c>
      <c r="E77" t="str">
        <f>CONCATENATE("&lt;IPA_transcription&gt;",'Word List'!D77,"&lt;/IPA_transcription&gt;")</f>
        <v>&lt;IPA_transcription&gt;pàʔ&lt;/IPA_transcription&gt;</v>
      </c>
      <c r="F77" t="str">
        <f>CONCATENATE("&lt;gloss&gt;",'Word List'!E77,"&lt;/gloss&gt;")</f>
        <v>&lt;gloss&gt;to meet&lt;/gloss&gt;</v>
      </c>
      <c r="G77" t="s">
        <v>111</v>
      </c>
    </row>
    <row r="78" spans="1:7" ht="20.25">
      <c r="A78" t="s">
        <v>110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&lt;native_orthography&gt;aː&lt;/native_orthography&gt;</v>
      </c>
      <c r="D78" t="str">
        <f>CONCATENATE("&lt;alt_orthography&gt;",'Word List'!C78,"&lt;/alt_orthography&gt;")</f>
        <v>&lt;alt_orthography&gt;ปา&lt;/alt_orthography&gt;</v>
      </c>
      <c r="E78" t="str">
        <f>CONCATENATE("&lt;IPA_transcription&gt;",'Word List'!D78,"&lt;/IPA_transcription&gt;")</f>
        <v>&lt;IPA_transcription&gt;paː&lt;/IPA_transcription&gt;</v>
      </c>
      <c r="F78" t="str">
        <f>CONCATENATE("&lt;gloss&gt;",'Word List'!E78,"&lt;/gloss&gt;")</f>
        <v>&lt;gloss&gt;to throw&lt;/gloss&gt;</v>
      </c>
      <c r="G78" t="s">
        <v>111</v>
      </c>
    </row>
    <row r="79" spans="1:7" ht="20.25">
      <c r="A79" t="s">
        <v>110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&lt;native_orthography&gt;u&lt;/native_orthography&gt;</v>
      </c>
      <c r="D79" t="str">
        <f>CONCATENATE("&lt;alt_orthography&gt;",'Word List'!C79,"&lt;/alt_orthography&gt;")</f>
        <v>&lt;alt_orthography&gt;ปร&lt;/alt_orthography&gt;</v>
      </c>
      <c r="E79" t="str">
        <f>CONCATENATE("&lt;IPA_transcription&gt;",'Word List'!D79,"&lt;/IPA_transcription&gt;")</f>
        <v>&lt;IPA_transcription&gt;pʊʔ&lt;/IPA_transcription&gt;</v>
      </c>
      <c r="F79" t="str">
        <f>CONCATENATE("&lt;gloss&gt;",'Word List'!E79,"&lt;/gloss&gt;")</f>
        <v>&lt;gloss&gt;to wear through&lt;/gloss&gt;</v>
      </c>
      <c r="G79" t="s">
        <v>111</v>
      </c>
    </row>
    <row r="80" spans="1:7" ht="20.25">
      <c r="A80" t="s">
        <v>110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&lt;native_orthography&gt;uː&lt;/native_orthography&gt;</v>
      </c>
      <c r="D80" t="str">
        <f>CONCATENATE("&lt;alt_orthography&gt;",'Word List'!C80,"&lt;/alt_orthography&gt;")</f>
        <v>&lt;alt_orthography&gt;ป&lt;/alt_orthography&gt;</v>
      </c>
      <c r="E80" t="str">
        <f>CONCATENATE("&lt;IPA_transcription&gt;",'Word List'!D80,"&lt;/IPA_transcription&gt;")</f>
        <v>&lt;IPA_transcription&gt;pʊː&lt;/IPA_transcription&gt;</v>
      </c>
      <c r="F80" t="str">
        <f>CONCATENATE("&lt;gloss&gt;",'Word List'!E80,"&lt;/gloss&gt;")</f>
        <v>&lt;gloss&gt;crab&lt;/gloss&gt;</v>
      </c>
      <c r="G80" t="s">
        <v>111</v>
      </c>
    </row>
    <row r="81" spans="1:7" ht="20.25">
      <c r="A81" t="s">
        <v>110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&lt;native_orthography&gt;o&lt;/native_orthography&gt;</v>
      </c>
      <c r="D81" t="str">
        <f>CONCATENATE("&lt;alt_orthography&gt;",'Word List'!C81,"&lt;/alt_orthography&gt;")</f>
        <v>&lt;alt_orthography&gt;โต๊ะ&lt;/alt_orthography&gt;</v>
      </c>
      <c r="E81" t="str">
        <f>CONCATENATE("&lt;IPA_transcription&gt;",'Word List'!D81,"&lt;/IPA_transcription&gt;")</f>
        <v>&lt;IPA_transcription&gt;tóʔ&lt;/IPA_transcription&gt;</v>
      </c>
      <c r="F81" t="str">
        <f>CONCATENATE("&lt;gloss&gt;",'Word List'!E81,"&lt;/gloss&gt;")</f>
        <v>&lt;gloss&gt;table&lt;/gloss&gt;</v>
      </c>
      <c r="G81" t="s">
        <v>111</v>
      </c>
    </row>
    <row r="82" spans="1:7" ht="20.25">
      <c r="A82" t="s">
        <v>110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&lt;native_orthography&gt;oː&lt;/native_orthography&gt;</v>
      </c>
      <c r="D82" t="str">
        <f>CONCATENATE("&lt;alt_orthography&gt;",'Word List'!C82,"&lt;/alt_orthography&gt;")</f>
        <v>&lt;alt_orthography&gt;โต&lt;/alt_orthography&gt;</v>
      </c>
      <c r="E82" t="str">
        <f>CONCATENATE("&lt;IPA_transcription&gt;",'Word List'!D82,"&lt;/IPA_transcription&gt;")</f>
        <v>&lt;IPA_transcription&gt;toː&lt;/IPA_transcription&gt;</v>
      </c>
      <c r="F82" t="str">
        <f>CONCATENATE("&lt;gloss&gt;",'Word List'!E82,"&lt;/gloss&gt;")</f>
        <v>&lt;gloss&gt;to grow&lt;/gloss&gt;</v>
      </c>
      <c r="G82" t="s">
        <v>111</v>
      </c>
    </row>
    <row r="83" spans="1:7" ht="20.25">
      <c r="A83" t="s">
        <v>110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&lt;native_orthography&gt;ɔ&lt;/native_orthography&gt;</v>
      </c>
      <c r="D83" t="str">
        <f>CONCATENATE("&lt;alt_orthography&gt;",'Word List'!C83,"&lt;/alt_orthography&gt;")</f>
        <v>&lt;alt_orthography&gt;เกาะ&lt;/alt_orthography&gt;</v>
      </c>
      <c r="E83" t="str">
        <f>CONCATENATE("&lt;IPA_transcription&gt;",'Word List'!D83,"&lt;/IPA_transcription&gt;")</f>
        <v>&lt;IPA_transcription&gt;kɔ̀ʔ&lt;/IPA_transcription&gt;</v>
      </c>
      <c r="F83" t="str">
        <f>CONCATENATE("&lt;gloss&gt;",'Word List'!E83,"&lt;/gloss&gt;")</f>
        <v>&lt;gloss&gt;island&lt;/gloss&gt;</v>
      </c>
      <c r="G83" t="s">
        <v>111</v>
      </c>
    </row>
    <row r="84" spans="1:7" ht="20.25">
      <c r="A84" t="s">
        <v>110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&lt;native_orthography&gt;ɔː&lt;/native_orthography&gt;</v>
      </c>
      <c r="D84" t="str">
        <f>CONCATENATE("&lt;alt_orthography&gt;",'Word List'!C84,"&lt;/alt_orthography&gt;")</f>
        <v>&lt;alt_orthography&gt;กอ&lt;/alt_orthography&gt;</v>
      </c>
      <c r="E84" t="str">
        <f>CONCATENATE("&lt;IPA_transcription&gt;",'Word List'!D84,"&lt;/IPA_transcription&gt;")</f>
        <v>&lt;IPA_transcription&gt;kɔːw&lt;/IPA_transcription&gt;</v>
      </c>
      <c r="F84" t="str">
        <f>CONCATENATE("&lt;gloss&gt;",'Word List'!E84,"&lt;/gloss&gt;")</f>
        <v>&lt;gloss&gt;a stalk&lt;/gloss&gt;</v>
      </c>
      <c r="G84" t="s">
        <v>111</v>
      </c>
    </row>
    <row r="85" spans="1:7" ht="20.25">
      <c r="A85" t="s">
        <v>110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CONCATENATE("&lt;alt_orthography&gt;",'Word List'!C85,"&lt;/alt_orthography&gt;")</f>
        <v>&lt;alt_orthography&gt;คาง&lt;/alt_orthography&gt;</v>
      </c>
      <c r="E85" t="str">
        <f>CONCATENATE("&lt;IPA_transcription&gt;",'Word List'!D85,"&lt;/IPA_transcription&gt;")</f>
        <v>&lt;IPA_transcription&gt;kʰaŋ&lt;/IPA_transcription&gt;</v>
      </c>
      <c r="F85" t="str">
        <f>CONCATENATE("&lt;gloss&gt;",'Word List'!E85,"&lt;/gloss&gt;")</f>
        <v>&lt;gloss&gt;jaw&lt;/gloss&gt;</v>
      </c>
      <c r="G85" t="s">
        <v>111</v>
      </c>
    </row>
    <row r="86" spans="1:7" ht="20.25">
      <c r="A86" t="s">
        <v>110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CONCATENATE("&lt;alt_orthography&gt;",'Word List'!C86,"&lt;/alt_orthography&gt;")</f>
        <v>&lt;alt_orthography&gt;ข่าง&lt;/alt_orthography&gt;</v>
      </c>
      <c r="E86" t="str">
        <f>CONCATENATE("&lt;IPA_transcription&gt;",'Word List'!D86,"&lt;/IPA_transcription&gt;")</f>
        <v>&lt;IPA_transcription&gt;kʰàŋ&lt;/IPA_transcription&gt;</v>
      </c>
      <c r="F86" t="str">
        <f>CONCATENATE("&lt;gloss&gt;",'Word List'!E86,"&lt;/gloss&gt;")</f>
        <v>&lt;gloss&gt;top&lt;/gloss&gt;</v>
      </c>
      <c r="G86" t="s">
        <v>111</v>
      </c>
    </row>
    <row r="87" spans="1:7" ht="20.25">
      <c r="A87" t="s">
        <v>110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CONCATENATE("&lt;alt_orthography&gt;",'Word List'!C87,"&lt;/alt_orthography&gt;")</f>
        <v>&lt;alt_orthography&gt;ค่าง&lt;/alt_orthography&gt;</v>
      </c>
      <c r="E87" t="str">
        <f>CONCATENATE("&lt;IPA_transcription&gt;",'Word List'!D87,"&lt;/IPA_transcription&gt;")</f>
        <v>&lt;IPA_transcription&gt;kʰâŋ&lt;/IPA_transcription&gt;</v>
      </c>
      <c r="F87" t="str">
        <f>CONCATENATE("&lt;gloss&gt;",'Word List'!E87,"&lt;/gloss&gt;")</f>
        <v>&lt;gloss&gt;long tailed monkey&lt;/gloss&gt;</v>
      </c>
      <c r="G87" t="s">
        <v>111</v>
      </c>
    </row>
    <row r="88" spans="1:7" ht="20.25">
      <c r="A88" t="s">
        <v>110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CONCATENATE("&lt;alt_orthography&gt;",'Word List'!C88,"&lt;/alt_orthography&gt;")</f>
        <v>&lt;alt_orthography&gt;ค้าง&lt;/alt_orthography&gt;</v>
      </c>
      <c r="E88" t="str">
        <f>CONCATENATE("&lt;IPA_transcription&gt;",'Word List'!D88,"&lt;/IPA_transcription&gt;")</f>
        <v>&lt;IPA_transcription&gt;kʰáŋ&lt;/IPA_transcription&gt;</v>
      </c>
      <c r="F88" t="str">
        <f>CONCATENATE("&lt;gloss&gt;",'Word List'!E88,"&lt;/gloss&gt;")</f>
        <v>&lt;gloss&gt;to remain over&lt;/gloss&gt;</v>
      </c>
      <c r="G88" t="s">
        <v>111</v>
      </c>
    </row>
    <row r="89" spans="1:7" ht="20.25">
      <c r="A89" t="s">
        <v>110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CONCATENATE("&lt;alt_orthography&gt;",'Word List'!C89,"&lt;/alt_orthography&gt;")</f>
        <v>&lt;alt_orthography&gt;บาง&lt;/alt_orthography&gt;</v>
      </c>
      <c r="E89" t="str">
        <f>CONCATENATE("&lt;IPA_transcription&gt;",'Word List'!D89,"&lt;/IPA_transcription&gt;")</f>
        <v>&lt;IPA_transcription&gt;kʰǎŋ&lt;/IPA_transcription&gt;</v>
      </c>
      <c r="F89" t="str">
        <f>CONCATENATE("&lt;gloss&gt;",'Word List'!E89,"&lt;/gloss&gt;")</f>
        <v>&lt;gloss&gt;egg&lt;/gloss&gt;</v>
      </c>
      <c r="G89" t="s">
        <v>111</v>
      </c>
    </row>
    <row r="90" spans="1:7" ht="20.25">
      <c r="A90" t="s">
        <v>110</v>
      </c>
      <c r="B90" t="str">
        <f>CONCATENATE("&lt;entry&gt;",'Word List'!A90,"&lt;/entry&gt;")</f>
        <v>&lt;entry&gt;88&lt;/entry&gt;</v>
      </c>
      <c r="C90" t="str">
        <f>CONCATENATE("&lt;native_orthography&gt;",'Word List'!B91,"&lt;/native_orthography&gt;")</f>
        <v>&lt;native_orthography&gt;&lt;/native_orthography&gt;</v>
      </c>
      <c r="D90" t="str">
        <f>CONCATENATE("&lt;alt_orthography&gt;",'Word List'!C90,"&lt;/alt_orthography&gt;")</f>
        <v>&lt;alt_orthography&gt;ขับ&lt;/alt_orthography&gt;</v>
      </c>
      <c r="E90" t="str">
        <f>CONCATENATE("&lt;IPA_transcription&gt;",'Word List'!D90,"&lt;/IPA_transcription&gt;")</f>
        <v>&lt;IPA_transcription&gt;kʰʌ̀p&lt;/IPA_transcription&gt;</v>
      </c>
      <c r="F90" t="str">
        <f>CONCATENATE("&lt;gloss&gt;",'Word List'!E90,"&lt;/gloss&gt;")</f>
        <v>&lt;gloss&gt;to drive&lt;/gloss&gt;</v>
      </c>
      <c r="G90" t="s">
        <v>111</v>
      </c>
    </row>
    <row r="91" spans="1:7" ht="20.25">
      <c r="A91" t="s">
        <v>110</v>
      </c>
      <c r="B91" t="str">
        <f>CONCATENATE("&lt;entry&gt;",'Word List'!A91,"&lt;/entry&gt;")</f>
        <v>&lt;entry&gt;89&lt;/entry&gt;</v>
      </c>
      <c r="C91" t="str">
        <f>CONCATENATE("&lt;native_orthography&gt;",'Word List'!B92,"&lt;/native_orthography&gt;")</f>
        <v>&lt;native_orthography&gt;&lt;/native_orthography&gt;</v>
      </c>
      <c r="D91" t="str">
        <f>CONCATENATE("&lt;alt_orthography&gt;",'Word List'!C91,"&lt;/alt_orthography&gt;")</f>
        <v>&lt;alt_orthography&gt;คับ&lt;/alt_orthography&gt;</v>
      </c>
      <c r="E91" t="str">
        <f>CONCATENATE("&lt;IPA_transcription&gt;",'Word List'!D91,"&lt;/IPA_transcription&gt;")</f>
        <v>&lt;IPA_transcription&gt;kʰʌ́p&lt;/IPA_transcription&gt;</v>
      </c>
      <c r="F91" t="str">
        <f>CONCATENATE("&lt;gloss&gt;",'Word List'!E91,"&lt;/gloss&gt;")</f>
        <v>&lt;gloss&gt;to be tight&lt;/gloss&gt;</v>
      </c>
      <c r="G91" t="s">
        <v>111</v>
      </c>
    </row>
    <row r="92" spans="1:7" ht="20.25">
      <c r="A92" t="s">
        <v>110</v>
      </c>
      <c r="B92" t="str">
        <f>CONCATENATE("&lt;entry&gt;",'Word List'!A92,"&lt;/entry&gt;")</f>
        <v>&lt;entry&gt;90&lt;/entry&gt;</v>
      </c>
      <c r="C92" t="str">
        <f>CONCATENATE("&lt;native_orthography&gt;",'Word List'!B93,"&lt;/native_orthography&gt;")</f>
        <v>&lt;native_orthography&gt;&lt;/native_orthography&gt;</v>
      </c>
      <c r="D92" t="str">
        <f>CONCATENATE("&lt;alt_orthography&gt;",'Word List'!C92,"&lt;/alt_orthography&gt;")</f>
        <v>&lt;alt_orthography&gt;เเภบ&lt;/alt_orthography&gt;</v>
      </c>
      <c r="E92" t="str">
        <f>CONCATENATE("&lt;IPA_transcription&gt;",'Word List'!D92,"&lt;/IPA_transcription&gt;")</f>
        <v>&lt;IPA_transcription&gt;tʰɛ̀b&lt;/IPA_transcription&gt;</v>
      </c>
      <c r="F92" t="str">
        <f>CONCATENATE("&lt;gloss&gt;",'Word List'!E92,"&lt;/gloss&gt;")</f>
        <v>&lt;gloss&gt;region&lt;/gloss&gt;</v>
      </c>
      <c r="G92" t="s">
        <v>111</v>
      </c>
    </row>
    <row r="93" spans="1:7" ht="20.25">
      <c r="A93" t="s">
        <v>110</v>
      </c>
      <c r="B93" t="str">
        <f>CONCATENATE("&lt;entry&gt;",'Word List'!A93,"&lt;/entry&gt;")</f>
        <v>&lt;entry&gt;91&lt;/entry&gt;</v>
      </c>
      <c r="C93" t="str">
        <f>CONCATENATE("&lt;native_orthography&gt;",'Word List'!B94,"&lt;/native_orthography&gt;")</f>
        <v>&lt;native_orthography&gt;&lt;/native_orthography&gt;</v>
      </c>
      <c r="D93" t="str">
        <f>CONCATENATE("&lt;alt_orthography&gt;",'Word List'!C93,"&lt;/alt_orthography&gt;")</f>
        <v>&lt;alt_orthography&gt;เเทบ&lt;/alt_orthography&gt;</v>
      </c>
      <c r="E93" t="str">
        <f>CONCATENATE("&lt;IPA_transcription&gt;",'Word List'!D93,"&lt;/IPA_transcription&gt;")</f>
        <v>&lt;IPA_transcription&gt;tʰɛ̂b&lt;/IPA_transcription&gt;</v>
      </c>
      <c r="F93" t="str">
        <f>CONCATENATE("&lt;gloss&gt;",'Word List'!E93,"&lt;/gloss&gt;")</f>
        <v>&lt;gloss&gt;almost&lt;/gloss&gt;</v>
      </c>
      <c r="G93" t="s">
        <v>111</v>
      </c>
    </row>
    <row r="94" spans="1:7" ht="20.25">
      <c r="A94" t="s">
        <v>110</v>
      </c>
      <c r="B94" t="str">
        <f>CONCATENATE("&lt;entry&gt;",'Word List'!A94,"&lt;/entry&gt;")</f>
        <v>&lt;entry&gt;92&lt;/entry&gt;</v>
      </c>
      <c r="C94" t="str">
        <f>CONCATENATE("&lt;native_orthography&gt;",'Word List'!B95,"&lt;/native_orthography&gt;")</f>
        <v>&lt;native_orthography&gt;&lt;/native_orthography&gt;</v>
      </c>
      <c r="D94" t="str">
        <f>CONCATENATE("&lt;alt_orthography&gt;",'Word List'!C94,"&lt;/alt_orthography&gt;")</f>
        <v>&lt;alt_orthography&gt;คา&lt;/alt_orthography&gt;</v>
      </c>
      <c r="E94" t="str">
        <f>CONCATENATE("&lt;IPA_transcription&gt;",'Word List'!D94,"&lt;/IPA_transcription&gt;")</f>
        <v>&lt;IPA_transcription&gt;kʰa&lt;/IPA_transcription&gt;</v>
      </c>
      <c r="F94" t="str">
        <f>CONCATENATE("&lt;gloss&gt;",'Word List'!E94,"&lt;/gloss&gt;")</f>
        <v>&lt;gloss&gt;stuck&lt;/gloss&gt;</v>
      </c>
      <c r="G94" t="s">
        <v>111</v>
      </c>
    </row>
    <row r="95" spans="1:7" ht="20.25">
      <c r="A95" t="s">
        <v>110</v>
      </c>
      <c r="B95" t="str">
        <f>CONCATENATE("&lt;entry&gt;",'Word List'!A95,"&lt;/entry&gt;")</f>
        <v>&lt;entry&gt;93&lt;/entry&gt;</v>
      </c>
      <c r="C95" t="str">
        <f>CONCATENATE("&lt;native_orthography&gt;",'Word List'!B96,"&lt;/native_orthography&gt;")</f>
        <v>&lt;native_orthography&gt;&lt;/native_orthography&gt;</v>
      </c>
      <c r="D95" t="str">
        <f>CONCATENATE("&lt;alt_orthography&gt;",'Word List'!C95,"&lt;/alt_orthography&gt;")</f>
        <v>&lt;alt_orthography&gt;ข่า&lt;/alt_orthography&gt;</v>
      </c>
      <c r="E95" t="str">
        <f>CONCATENATE("&lt;IPA_transcription&gt;",'Word List'!D95,"&lt;/IPA_transcription&gt;")</f>
        <v>&lt;IPA_transcription&gt;kʰà&lt;/IPA_transcription&gt;</v>
      </c>
      <c r="F95" t="str">
        <f>CONCATENATE("&lt;gloss&gt;",'Word List'!E95,"&lt;/gloss&gt;")</f>
        <v>&lt;gloss&gt;ginger&lt;/gloss&gt;</v>
      </c>
      <c r="G95" t="s">
        <v>111</v>
      </c>
    </row>
    <row r="96" spans="1:7" ht="20.25">
      <c r="A96" t="s">
        <v>110</v>
      </c>
      <c r="B96" t="str">
        <f>CONCATENATE("&lt;entry&gt;",'Word List'!A96,"&lt;/entry&gt;")</f>
        <v>&lt;entry&gt;94&lt;/entry&gt;</v>
      </c>
      <c r="C96" t="str">
        <f>CONCATENATE("&lt;native_orthography&gt;",'Word List'!B97,"&lt;/native_orthography&gt;")</f>
        <v>&lt;native_orthography&gt;&lt;/native_orthography&gt;</v>
      </c>
      <c r="D96" t="str">
        <f>CONCATENATE("&lt;alt_orthography&gt;",'Word List'!C96,"&lt;/alt_orthography&gt;")</f>
        <v>&lt;alt_orthography&gt;ฆ่า&lt;/alt_orthography&gt;</v>
      </c>
      <c r="E96" t="str">
        <f>CONCATENATE("&lt;IPA_transcription&gt;",'Word List'!D96,"&lt;/IPA_transcription&gt;")</f>
        <v>&lt;IPA_transcription&gt;kʰâ&lt;/IPA_transcription&gt;</v>
      </c>
      <c r="F96" t="str">
        <f>CONCATENATE("&lt;gloss&gt;",'Word List'!E96,"&lt;/gloss&gt;")</f>
        <v>&lt;gloss&gt;kill&lt;/gloss&gt;</v>
      </c>
      <c r="G96" t="s">
        <v>111</v>
      </c>
    </row>
    <row r="97" spans="1:7" ht="20.25">
      <c r="A97" t="s">
        <v>110</v>
      </c>
      <c r="B97" t="str">
        <f>CONCATENATE("&lt;entry&gt;",'Word List'!A97,"&lt;/entry&gt;")</f>
        <v>&lt;entry&gt;95&lt;/entry&gt;</v>
      </c>
      <c r="C97" t="str">
        <f>CONCATENATE("&lt;native_orthography&gt;",'Word List'!B98,"&lt;/native_orthography&gt;")</f>
        <v>&lt;native_orthography&gt;&lt;/native_orthography&gt;</v>
      </c>
      <c r="D97" t="str">
        <f>CONCATENATE("&lt;alt_orthography&gt;",'Word List'!C97,"&lt;/alt_orthography&gt;")</f>
        <v>&lt;alt_orthography&gt;ค้า&lt;/alt_orthography&gt;</v>
      </c>
      <c r="E97" t="str">
        <f>CONCATENATE("&lt;IPA_transcription&gt;",'Word List'!D97,"&lt;/IPA_transcription&gt;")</f>
        <v>&lt;IPA_transcription&gt;kʰá&lt;/IPA_transcription&gt;</v>
      </c>
      <c r="F97" t="str">
        <f>CONCATENATE("&lt;gloss&gt;",'Word List'!E97,"&lt;/gloss&gt;")</f>
        <v>&lt;gloss&gt;trade&lt;/gloss&gt;</v>
      </c>
      <c r="G97" t="s">
        <v>111</v>
      </c>
    </row>
    <row r="98" spans="1:7" ht="20.25">
      <c r="A98" t="s">
        <v>110</v>
      </c>
      <c r="B98" t="str">
        <f>CONCATENATE("&lt;entry&gt;",'Word List'!A98,"&lt;/entry&gt;")</f>
        <v>&lt;entry&gt;96&lt;/entry&gt;</v>
      </c>
      <c r="C98" t="str">
        <f>CONCATENATE("&lt;native_orthography&gt;",'Word List'!B99,"&lt;/native_orthography&gt;")</f>
        <v>&lt;native_orthography&gt;&lt;/native_orthography&gt;</v>
      </c>
      <c r="D98" t="str">
        <f>CONCATENATE("&lt;alt_orthography&gt;",'Word List'!C98,"&lt;/alt_orthography&gt;")</f>
        <v>&lt;alt_orthography&gt;ขา&lt;/alt_orthography&gt;</v>
      </c>
      <c r="E98" t="str">
        <f>CONCATENATE("&lt;IPA_transcription&gt;",'Word List'!D98,"&lt;/IPA_transcription&gt;")</f>
        <v>&lt;IPA_transcription&gt;kʰǎ&lt;/IPA_transcription&gt;</v>
      </c>
      <c r="F98" t="str">
        <f>CONCATENATE("&lt;gloss&gt;",'Word List'!E98,"&lt;/gloss&gt;")</f>
        <v>&lt;gloss&gt;leg&lt;/gloss&gt;</v>
      </c>
      <c r="G98" t="s">
        <v>111</v>
      </c>
    </row>
    <row r="99" ht="20.25">
      <c r="A99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2008-01-23T17:08:34Z</dcterms:modified>
  <cp:category/>
  <cp:version/>
  <cp:contentType/>
  <cp:contentStatus/>
</cp:coreProperties>
</file>