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16940" windowHeight="10340" activeTab="0"/>
  </bookViews>
  <sheets>
    <sheet name="Word List" sheetId="1" r:id="rId1"/>
    <sheet name="Word List with XML tags" sheetId="2" r:id="rId2"/>
  </sheets>
  <definedNames>
    <definedName name="OLE_LINK10" localSheetId="0">'Word List'!$H$7</definedName>
    <definedName name="OLE_LINK11" localSheetId="0">'Word List'!$H$8</definedName>
    <definedName name="OLE_LINK3" localSheetId="0">'Word List'!$H$4</definedName>
    <definedName name="OLE_LINK7" localSheetId="0">'Word List'!$I$4</definedName>
    <definedName name="OLE_LINK8" localSheetId="0">'Word List'!$H$5</definedName>
    <definedName name="OLE_LINK9" localSheetId="0">'Word List'!$H$6</definedName>
  </definedNames>
  <calcPr fullCalcOnLoad="1"/>
</workbook>
</file>

<file path=xl/sharedStrings.xml><?xml version="1.0" encoding="utf-8"?>
<sst xmlns="http://schemas.openxmlformats.org/spreadsheetml/2006/main" count="585" uniqueCount="381">
  <si>
    <t>გჭ</t>
  </si>
  <si>
    <t>თფ</t>
  </si>
  <si>
    <t>ფ</t>
  </si>
  <si>
    <t>შგიბ / შგბ</t>
  </si>
  <si>
    <t>ტტ / ტეტ</t>
  </si>
  <si>
    <t>გბ</t>
  </si>
  <si>
    <t>გი</t>
  </si>
  <si>
    <t>წყილჲნ</t>
  </si>
  <si>
    <t>ციც</t>
  </si>
  <si>
    <t>ჩჟ</t>
  </si>
  <si>
    <t>ჭშ</t>
  </si>
  <si>
    <t>არჩხილ</t>
  </si>
  <si>
    <t>ზუღა</t>
  </si>
  <si>
    <t>ზ</t>
  </si>
  <si>
    <t>მჷშ</t>
  </si>
  <si>
    <t>ჰერ</t>
  </si>
  <si>
    <t>ლლერ</t>
  </si>
  <si>
    <t>pope?</t>
  </si>
  <si>
    <t>fishing rod</t>
  </si>
  <si>
    <t>поросёнок</t>
  </si>
  <si>
    <t>оружие</t>
  </si>
  <si>
    <t>тёплый</t>
  </si>
  <si>
    <t>корыто</t>
  </si>
  <si>
    <t>trough</t>
  </si>
  <si>
    <t>орёл</t>
  </si>
  <si>
    <t>лошадь</t>
  </si>
  <si>
    <t>horse</t>
  </si>
  <si>
    <t>saw (n.)</t>
  </si>
  <si>
    <t>ʃɡʷibᵊ</t>
  </si>
  <si>
    <t>tʼɛ˄bᵊdi</t>
  </si>
  <si>
    <t>tʼɛb̥ᵊd̥i̥</t>
  </si>
  <si>
    <t>tʃʼatʃʼɤldᵊ</t>
  </si>
  <si>
    <t>ˀɛsʁᵊri</t>
  </si>
  <si>
    <r>
      <t xml:space="preserve"> </t>
    </r>
    <r>
      <rPr>
        <sz val="12"/>
        <rFont val="Doulos SIL"/>
        <family val="0"/>
      </rPr>
      <t>[ᵝw]</t>
    </r>
  </si>
  <si>
    <t>ᵝwɔkr̥</t>
  </si>
  <si>
    <t>ʁɛrᵋmɛtʰ</t>
  </si>
  <si>
    <t>ᵝwo˅ːʃtχʷ</t>
  </si>
  <si>
    <t>façade of a house (?)</t>
  </si>
  <si>
    <t>Svan (Nizhni-Baloski)</t>
  </si>
  <si>
    <t>pass (in mountains)</t>
  </si>
  <si>
    <t>door</t>
  </si>
  <si>
    <t>clean, pure</t>
  </si>
  <si>
    <t>bag</t>
  </si>
  <si>
    <t>cat</t>
  </si>
  <si>
    <t>red color</t>
  </si>
  <si>
    <t>brother (for sisters)</t>
  </si>
  <si>
    <t>liver</t>
  </si>
  <si>
    <t>silver, money</t>
  </si>
  <si>
    <t>sea</t>
  </si>
  <si>
    <t>three</t>
  </si>
  <si>
    <t>goes there</t>
  </si>
  <si>
    <t>wet</t>
  </si>
  <si>
    <t>sun</t>
  </si>
  <si>
    <t>hand</t>
  </si>
  <si>
    <t>working person</t>
  </si>
  <si>
    <t>god</t>
  </si>
  <si>
    <t>to take</t>
  </si>
  <si>
    <t>air</t>
  </si>
  <si>
    <t>ripe</t>
  </si>
  <si>
    <t>(place name)</t>
  </si>
  <si>
    <t>haymaking</t>
  </si>
  <si>
    <t>two</t>
  </si>
  <si>
    <t>four</t>
  </si>
  <si>
    <t>five</t>
  </si>
  <si>
    <t>six</t>
  </si>
  <si>
    <t>seven</t>
  </si>
  <si>
    <t>eight</t>
  </si>
  <si>
    <t>nine</t>
  </si>
  <si>
    <t>twenty</t>
  </si>
  <si>
    <t>one hundred</t>
  </si>
  <si>
    <t>ˀæzʷ̥</t>
  </si>
  <si>
    <t>ˀäʁäb̥</t>
  </si>
  <si>
    <t>jiʃj̊id̥</t>
  </si>
  <si>
    <r>
      <t>ი</t>
    </r>
    <r>
      <rPr>
        <sz val="12"/>
        <rFont val="Sylfaen"/>
        <family val="1"/>
      </rPr>
      <t xml:space="preserve"> </t>
    </r>
    <r>
      <rPr>
        <sz val="12"/>
        <rFont val="Doulos SIL"/>
        <family val="0"/>
      </rPr>
      <t>[i]</t>
    </r>
  </si>
  <si>
    <r>
      <t xml:space="preserve">ე </t>
    </r>
    <r>
      <rPr>
        <sz val="12"/>
        <rFont val="Doulos SIL"/>
        <family val="0"/>
      </rPr>
      <t>[ɛ]</t>
    </r>
  </si>
  <si>
    <r>
      <t xml:space="preserve"> </t>
    </r>
    <r>
      <rPr>
        <sz val="12"/>
        <rFont val="Doulos SIL"/>
        <family val="0"/>
      </rPr>
      <t>[æ]</t>
    </r>
  </si>
  <si>
    <r>
      <t xml:space="preserve">ა </t>
    </r>
    <r>
      <rPr>
        <sz val="12"/>
        <rFont val="Doulos SIL"/>
        <family val="0"/>
      </rPr>
      <t>[ä]</t>
    </r>
  </si>
  <si>
    <r>
      <t xml:space="preserve">ო </t>
    </r>
    <r>
      <rPr>
        <sz val="12"/>
        <rFont val="Doulos SIL"/>
        <family val="0"/>
      </rPr>
      <t>[ɔ]</t>
    </r>
  </si>
  <si>
    <r>
      <t xml:space="preserve">უ </t>
    </r>
    <r>
      <rPr>
        <sz val="12"/>
        <rFont val="Doulos SIL"/>
        <family val="0"/>
      </rPr>
      <t>[u (ʊ, ọ)]</t>
    </r>
  </si>
  <si>
    <r>
      <t xml:space="preserve">ჷ </t>
    </r>
    <r>
      <rPr>
        <sz val="12"/>
        <rFont val="Doulos SIL"/>
        <family val="0"/>
      </rPr>
      <t>[ɤ]</t>
    </r>
  </si>
  <si>
    <r>
      <t xml:space="preserve"> </t>
    </r>
    <r>
      <rPr>
        <sz val="12"/>
        <rFont val="Doulos SIL"/>
        <family val="0"/>
      </rPr>
      <t>[wi, ɥi]</t>
    </r>
  </si>
  <si>
    <r>
      <t xml:space="preserve"> </t>
    </r>
    <r>
      <rPr>
        <sz val="12"/>
        <rFont val="Doulos SIL"/>
        <family val="0"/>
      </rPr>
      <t>[wɛ]</t>
    </r>
  </si>
  <si>
    <r>
      <t xml:space="preserve">მ </t>
    </r>
    <r>
      <rPr>
        <sz val="12"/>
        <rFont val="Doulos SIL"/>
        <family val="0"/>
      </rPr>
      <t>[m]</t>
    </r>
  </si>
  <si>
    <r>
      <t xml:space="preserve">ბ </t>
    </r>
    <r>
      <rPr>
        <sz val="12"/>
        <rFont val="Doulos SIL"/>
        <family val="0"/>
      </rPr>
      <t>[b]</t>
    </r>
  </si>
  <si>
    <r>
      <t xml:space="preserve">ფ </t>
    </r>
    <r>
      <rPr>
        <sz val="12"/>
        <rFont val="Doulos SIL"/>
        <family val="0"/>
      </rPr>
      <t>[pʰ]</t>
    </r>
  </si>
  <si>
    <r>
      <t xml:space="preserve">პ </t>
    </r>
    <r>
      <rPr>
        <sz val="12"/>
        <rFont val="Doulos SIL"/>
        <family val="0"/>
      </rPr>
      <t>[pʼ]</t>
    </r>
  </si>
  <si>
    <r>
      <t xml:space="preserve">დ </t>
    </r>
    <r>
      <rPr>
        <sz val="12"/>
        <rFont val="Doulos SIL"/>
        <family val="0"/>
      </rPr>
      <t>[d̪]</t>
    </r>
  </si>
  <si>
    <r>
      <t xml:space="preserve">ტ </t>
    </r>
    <r>
      <rPr>
        <sz val="12"/>
        <rFont val="Doulos SIL"/>
        <family val="0"/>
      </rPr>
      <t>[t̪ʼ]</t>
    </r>
  </si>
  <si>
    <r>
      <t xml:space="preserve">გ </t>
    </r>
    <r>
      <rPr>
        <sz val="12"/>
        <rFont val="Doulos SIL"/>
        <family val="0"/>
      </rPr>
      <t>[ɡ̊]</t>
    </r>
  </si>
  <si>
    <r>
      <t xml:space="preserve">ქ </t>
    </r>
    <r>
      <rPr>
        <sz val="12"/>
        <rFont val="Doulos SIL"/>
        <family val="0"/>
      </rPr>
      <t>[kʰ]</t>
    </r>
  </si>
  <si>
    <r>
      <t xml:space="preserve">კ </t>
    </r>
    <r>
      <rPr>
        <sz val="12"/>
        <rFont val="Doulos SIL"/>
        <family val="0"/>
      </rPr>
      <t>[kʼ]</t>
    </r>
  </si>
  <si>
    <r>
      <t xml:space="preserve">ჭ </t>
    </r>
    <r>
      <rPr>
        <sz val="12"/>
        <rFont val="Doulos SIL"/>
        <family val="0"/>
      </rPr>
      <t>[ʧʼ]</t>
    </r>
  </si>
  <si>
    <r>
      <t xml:space="preserve">ჴ </t>
    </r>
    <r>
      <rPr>
        <sz val="12"/>
        <rFont val="Doulos SIL"/>
        <family val="0"/>
      </rPr>
      <t>[qʰ]</t>
    </r>
  </si>
  <si>
    <r>
      <t xml:space="preserve">ყ </t>
    </r>
    <r>
      <rPr>
        <sz val="12"/>
        <rFont val="Doulos SIL"/>
        <family val="0"/>
      </rPr>
      <t>[qˣʼ]</t>
    </r>
  </si>
  <si>
    <r>
      <t xml:space="preserve">ძ </t>
    </r>
    <r>
      <rPr>
        <sz val="12"/>
        <rFont val="Doulos SIL"/>
        <family val="0"/>
      </rPr>
      <t>[ʣ]</t>
    </r>
  </si>
  <si>
    <r>
      <t xml:space="preserve">ც </t>
    </r>
    <r>
      <rPr>
        <sz val="12"/>
        <rFont val="Doulos SIL"/>
        <family val="0"/>
      </rPr>
      <t>[ʦ]</t>
    </r>
  </si>
  <si>
    <r>
      <t xml:space="preserve">წ </t>
    </r>
    <r>
      <rPr>
        <sz val="12"/>
        <rFont val="Doulos SIL"/>
        <family val="0"/>
      </rPr>
      <t>[ʦʼ]</t>
    </r>
  </si>
  <si>
    <r>
      <t xml:space="preserve">ჯ </t>
    </r>
    <r>
      <rPr>
        <sz val="12"/>
        <rFont val="Doulos SIL"/>
        <family val="0"/>
      </rPr>
      <t>[ʤ]</t>
    </r>
  </si>
  <si>
    <r>
      <t xml:space="preserve">ჩ </t>
    </r>
    <r>
      <rPr>
        <sz val="12"/>
        <rFont val="Doulos SIL"/>
        <family val="0"/>
      </rPr>
      <t>[ʧ]</t>
    </r>
  </si>
  <si>
    <r>
      <t xml:space="preserve">ზ </t>
    </r>
    <r>
      <rPr>
        <sz val="12"/>
        <rFont val="Doulos SIL"/>
        <family val="0"/>
      </rPr>
      <t>[z]</t>
    </r>
  </si>
  <si>
    <r>
      <t xml:space="preserve">ს </t>
    </r>
    <r>
      <rPr>
        <sz val="12"/>
        <rFont val="Doulos SIL"/>
        <family val="0"/>
      </rPr>
      <t>[s]</t>
    </r>
  </si>
  <si>
    <r>
      <t xml:space="preserve">ჟ </t>
    </r>
    <r>
      <rPr>
        <sz val="12"/>
        <rFont val="Doulos SIL"/>
        <family val="0"/>
      </rPr>
      <t>[ʒ]</t>
    </r>
  </si>
  <si>
    <r>
      <t xml:space="preserve">შ </t>
    </r>
    <r>
      <rPr>
        <sz val="12"/>
        <rFont val="Doulos SIL"/>
        <family val="0"/>
      </rPr>
      <t>[ʃ]</t>
    </r>
  </si>
  <si>
    <r>
      <t xml:space="preserve">ღ </t>
    </r>
    <r>
      <rPr>
        <sz val="12"/>
        <rFont val="Doulos SIL"/>
        <family val="0"/>
      </rPr>
      <t>[ʁ]</t>
    </r>
  </si>
  <si>
    <r>
      <t xml:space="preserve">ხ </t>
    </r>
    <r>
      <rPr>
        <sz val="12"/>
        <rFont val="Doulos SIL"/>
        <family val="0"/>
      </rPr>
      <t>[χ]</t>
    </r>
  </si>
  <si>
    <r>
      <t xml:space="preserve">ჰ </t>
    </r>
    <r>
      <rPr>
        <sz val="12"/>
        <rFont val="Doulos SIL"/>
        <family val="0"/>
      </rPr>
      <t>[h]</t>
    </r>
  </si>
  <si>
    <r>
      <t xml:space="preserve">ლ </t>
    </r>
    <r>
      <rPr>
        <sz val="12"/>
        <rFont val="Doulos SIL"/>
        <family val="0"/>
      </rPr>
      <t>[l]</t>
    </r>
  </si>
  <si>
    <r>
      <t xml:space="preserve">რ </t>
    </r>
    <r>
      <rPr>
        <sz val="12"/>
        <rFont val="Doulos SIL"/>
        <family val="0"/>
      </rPr>
      <t>[r]</t>
    </r>
  </si>
  <si>
    <t>jiˈiä</t>
  </si>
  <si>
    <t>ʔɛ˄ʃχo˄</t>
  </si>
  <si>
    <t>jɛ̣ʃt˂</t>
  </si>
  <si>
    <t>ˀænkʼɛ˄s</t>
  </si>
  <si>
    <t>ʧʼäbæ</t>
  </si>
  <si>
    <t>märɛ</t>
  </si>
  <si>
    <t>ˀäpʰχnɛɡ̊</t>
  </si>
  <si>
    <t>βɔkr̥</t>
  </si>
  <si>
    <t>ˈtʼäɡʷʊ</t>
  </si>
  <si>
    <t>ˠɤrʒi</t>
  </si>
  <si>
    <t>ˈʤɤrɤ</t>
  </si>
  <si>
    <t>hw̥iɫ or ɥ̊iɫ</t>
  </si>
  <si>
    <t>pʰɥ̊ir</t>
  </si>
  <si>
    <t>ɡʷɛtʃʼ</t>
  </si>
  <si>
    <t>tɥ̊ɛpʰ</t>
  </si>
  <si>
    <t>pʼäpʼ</t>
  </si>
  <si>
    <t>d̪id̪æpʰ</t>
  </si>
  <si>
    <t>tʼɥɛːtʼ</t>
  </si>
  <si>
    <t>̊æ̥b̥ʷ̥</t>
  </si>
  <si>
    <t>ˀæi</t>
  </si>
  <si>
    <t>kʰɔr</t>
  </si>
  <si>
    <t>närkʰäm</t>
  </si>
  <si>
    <t>kʼäkʼ</t>
  </si>
  <si>
    <t>ʧʼæʃ</t>
  </si>
  <si>
    <t>qˣʼɔr̥</t>
  </si>
  <si>
    <t>ʦʼqʼiljæn</t>
  </si>
  <si>
    <t>ˈdzad̥zra</t>
  </si>
  <si>
    <t>titsʷ</t>
  </si>
  <si>
    <t>ʦʼɤrni</t>
  </si>
  <si>
    <t>dʒiˈmil</t>
  </si>
  <si>
    <t>ʧæʒ̊</t>
  </si>
  <si>
    <t>ˈwarʧχɪl</t>
  </si>
  <si>
    <t>ˈzuʁwä</t>
  </si>
  <si>
    <t>sɛi</t>
  </si>
  <si>
    <t>mɤˈʒir̥</t>
  </si>
  <si>
    <t>miʒ̊</t>
  </si>
  <si>
    <t>ʁɛrˈmɛtʰ</t>
  </si>
  <si>
    <t>äʁäb̥</t>
  </si>
  <si>
    <t>hæɛ̆r̥</t>
  </si>
  <si>
    <t>ˈmɤhi</t>
  </si>
  <si>
    <t>ˈlaɛ</t>
  </si>
  <si>
    <t>ˈˀɛʃχu</t>
  </si>
  <si>
    <t>jɔi</t>
  </si>
  <si>
    <t>ˈsemi</t>
  </si>
  <si>
    <t>ˈwusɡwä</t>
  </si>
  <si>
    <t>ˈjiʃɡwid̥</t>
  </si>
  <si>
    <t>ärä</t>
  </si>
  <si>
    <t>tʃχärä</t>
  </si>
  <si>
    <t>jɛrw̥ɛʃd̥</t>
  </si>
  <si>
    <t>ˀäʃir̥</t>
  </si>
  <si>
    <t>ˈiliä</t>
  </si>
  <si>
    <t>ˈbɤ̈ɡi</t>
  </si>
  <si>
    <t>ˈɛʃχɷ</t>
  </si>
  <si>
    <t>ˈanɛ˄s</t>
  </si>
  <si>
    <t>na˄j</t>
  </si>
  <si>
    <t>tʃʼäbɛ˄</t>
  </si>
  <si>
    <t>qˣʰän</t>
  </si>
  <si>
    <t>mäːrɛ˄</t>
  </si>
  <si>
    <t>ˀäpʰχnɪ˄kʼ</t>
  </si>
  <si>
    <t>d̥ädḁ̈</t>
  </si>
  <si>
    <t>kʰɔ̈˅rr̥</t>
  </si>
  <si>
    <t>βɔ̒kr̥</t>
  </si>
  <si>
    <t>ˈtʼaɡ̼u</t>
  </si>
  <si>
    <t>ɡɛʧʼ</t>
  </si>
  <si>
    <t>tɬœ˅p</t>
  </si>
  <si>
    <t>ɥɛpʰ</t>
  </si>
  <si>
    <t>didapʰ</t>
  </si>
  <si>
    <t>tʷʼɛːtʼ</t>
  </si>
  <si>
    <t>ɡ̊æb̥ʷ</t>
  </si>
  <si>
    <t>ˀa̊i</t>
  </si>
  <si>
    <t>ɡ̊ḁ˄kʼ</t>
  </si>
  <si>
    <t>qˣʰärqˣʰ</t>
  </si>
  <si>
    <t>qˀɔ˅ˑr</t>
  </si>
  <si>
    <t>tsʼqliˈa˄n</t>
  </si>
  <si>
    <t>d̥z̥äd̥zḁ̈</t>
  </si>
  <si>
    <t>tsitsɬ (or -f)</t>
  </si>
  <si>
    <t>tsʼɤ̈rni</t>
  </si>
  <si>
    <t>ˈd̥ʒu̥˅m̥i̥l</t>
  </si>
  <si>
    <t>tʃʰäːʒ̊</t>
  </si>
  <si>
    <t>ʧʼæʧʼɤld̥</t>
  </si>
  <si>
    <t>ˈwartχɪl</t>
  </si>
  <si>
    <t>ˈd̥z̥ɷʁwä</t>
  </si>
  <si>
    <t>jɛ˄z̥</t>
  </si>
  <si>
    <t>ˈɛsχri</t>
  </si>
  <si>
    <t>mɤˈdzʁi˅r</t>
  </si>
  <si>
    <t>ʀ̥ɛrʀ̥</t>
  </si>
  <si>
    <t>m̥ɤ̥ˈi̥˅</t>
  </si>
  <si>
    <t>ɛʃχu˅</t>
  </si>
  <si>
    <t>sɛːmi</t>
  </si>
  <si>
    <t>wɔχwiʃt</t>
  </si>
  <si>
    <t>ʧχara</t>
  </si>
  <si>
    <t>ნკეს</t>
  </si>
  <si>
    <t>ნჲ</t>
  </si>
  <si>
    <t>ჭაბ</t>
  </si>
  <si>
    <t>ჴნ</t>
  </si>
  <si>
    <t>ოქრ</t>
  </si>
  <si>
    <t>უმლშ</t>
  </si>
  <si>
    <t>სგ / ისგ</t>
  </si>
  <si>
    <t>ჰლ</t>
  </si>
  <si>
    <t>ფრ</t>
  </si>
  <si>
    <t>დიდფ</t>
  </si>
  <si>
    <t>&lt;item&gt;</t>
  </si>
  <si>
    <t>&lt;/item&gt;</t>
  </si>
  <si>
    <t>&lt;?xml version="1.0"?&gt;</t>
  </si>
  <si>
    <t>&lt;?xml-stylesheet type="text/xsl" href="../word-list.xsl"?&gt;</t>
  </si>
  <si>
    <t>&lt;wordlist&gt;</t>
  </si>
  <si>
    <t>&lt;/wordlist&gt;</t>
  </si>
  <si>
    <t>&lt;headers&gt;</t>
  </si>
  <si>
    <t>&lt;/headers&gt;</t>
  </si>
  <si>
    <t>Transcription</t>
  </si>
  <si>
    <t>Semantic Category</t>
  </si>
  <si>
    <t>Alt. Transcription</t>
  </si>
  <si>
    <t>Language Name:</t>
  </si>
  <si>
    <t>Sound Illustrated</t>
  </si>
  <si>
    <t>English Gloss</t>
  </si>
  <si>
    <t>Russian Gloss</t>
  </si>
  <si>
    <t>Mkedruli Script</t>
  </si>
  <si>
    <t>bɤɡi</t>
  </si>
  <si>
    <t>jɛʃtʰ</t>
  </si>
  <si>
    <t>næj</t>
  </si>
  <si>
    <t>qʰæn</t>
  </si>
  <si>
    <t>marɛ</t>
  </si>
  <si>
    <t>dädä</t>
  </si>
  <si>
    <t>kʰɔrr̥</t>
  </si>
  <si>
    <t>wɔkr̥</t>
  </si>
  <si>
    <t>ʷumär</t>
  </si>
  <si>
    <t>ʷumlæʃ</t>
  </si>
  <si>
    <t>ˈɤtʰrɛ</t>
  </si>
  <si>
    <t>ɥisɡ̊</t>
  </si>
  <si>
    <t>hɥ̊il</t>
  </si>
  <si>
    <t>pɥ̊irr̥</t>
  </si>
  <si>
    <t>didæb̥</t>
  </si>
  <si>
    <t>wɛpʰ</t>
  </si>
  <si>
    <t>ʃɡ̊ʷib̥</t>
  </si>
  <si>
    <t>kʰäpʰ</t>
  </si>
  <si>
    <t>pʼapʼ</t>
  </si>
  <si>
    <t>narkʰam</t>
  </si>
  <si>
    <t>qʰärqʰ</t>
  </si>
  <si>
    <t>sɛmi</t>
  </si>
  <si>
    <t>miʒ</t>
  </si>
  <si>
    <t>ʃi</t>
  </si>
  <si>
    <t>mɤʃæ</t>
  </si>
  <si>
    <t>χɛrχ</t>
  </si>
  <si>
    <t>hæɛr̥</t>
  </si>
  <si>
    <t>ˈlælwɛr̥</t>
  </si>
  <si>
    <t>lärɛ</t>
  </si>
  <si>
    <t>ˈjɔri</t>
  </si>
  <si>
    <t>wɔʃtχʷ</t>
  </si>
  <si>
    <t>ˈwɔχuʃd̥</t>
  </si>
  <si>
    <t>ˈara</t>
  </si>
  <si>
    <t>jɛʃd̥</t>
  </si>
  <si>
    <t>jɛrvɛʃd̥</t>
  </si>
  <si>
    <t>ˈaʃir̥</t>
  </si>
  <si>
    <t>ილია</t>
  </si>
  <si>
    <t>ბჷგი</t>
  </si>
  <si>
    <t>ეშხუ</t>
  </si>
  <si>
    <t>ჲეშდ</t>
  </si>
  <si>
    <t>მარე</t>
  </si>
  <si>
    <t>აფხნეგ</t>
  </si>
  <si>
    <t>დადა</t>
  </si>
  <si>
    <t>ქორ</t>
  </si>
  <si>
    <t>უმარ</t>
  </si>
  <si>
    <t>ტაგუ</t>
  </si>
  <si>
    <t>ჷრჟი</t>
  </si>
  <si>
    <t>ჯჷრჷ</t>
  </si>
  <si>
    <t>ჷთრე</t>
  </si>
  <si>
    <t>ქაფ</t>
  </si>
  <si>
    <t>პაპ</t>
  </si>
  <si>
    <t>ტებდი</t>
  </si>
  <si>
    <t>ნარქამ</t>
  </si>
  <si>
    <t>კაკ</t>
  </si>
  <si>
    <t>ჴარჴ</t>
  </si>
  <si>
    <t>ყორ</t>
  </si>
  <si>
    <t>ძაძრა</t>
  </si>
  <si>
    <t>წჷრნი</t>
  </si>
  <si>
    <t>ჯიმილ</t>
  </si>
  <si>
    <t>ჭაჭჷლდ</t>
  </si>
  <si>
    <t>სემი</t>
  </si>
  <si>
    <t>ესღრი</t>
  </si>
  <si>
    <t>მჷჟირ</t>
  </si>
  <si>
    <t>მიჟ</t>
  </si>
  <si>
    <t>ში</t>
  </si>
  <si>
    <t>ღერმეთ</t>
  </si>
  <si>
    <t>ხერხ</t>
  </si>
  <si>
    <t>მჷჰი</t>
  </si>
  <si>
    <t>ლარე</t>
  </si>
  <si>
    <t>крепкий</t>
  </si>
  <si>
    <t>один</t>
  </si>
  <si>
    <t>десять</t>
  </si>
  <si>
    <t>удочка</t>
  </si>
  <si>
    <t>мы</t>
  </si>
  <si>
    <t>корова...</t>
  </si>
  <si>
    <t>бык</t>
  </si>
  <si>
    <t>человек</t>
  </si>
  <si>
    <t>товарищ</t>
  </si>
  <si>
    <t>старуха</t>
  </si>
  <si>
    <t>дом</t>
  </si>
  <si>
    <t>золото</t>
  </si>
  <si>
    <t>(имя)</t>
  </si>
  <si>
    <t>зеленый</t>
  </si>
  <si>
    <t>пить</t>
  </si>
  <si>
    <t>яблоко</t>
  </si>
  <si>
    <t>мул, катер (животное)</t>
  </si>
  <si>
    <t>корова</t>
  </si>
  <si>
    <t>слава</t>
  </si>
  <si>
    <t>пот</t>
  </si>
  <si>
    <t>воз</t>
  </si>
  <si>
    <t>рук</t>
  </si>
  <si>
    <t>дом, свой дом</t>
  </si>
  <si>
    <t>гость</t>
  </si>
  <si>
    <t>муж</t>
  </si>
  <si>
    <t>перевал (в горах)</t>
  </si>
  <si>
    <t>дверь</t>
  </si>
  <si>
    <t>чистый</t>
  </si>
  <si>
    <t>мешок</t>
  </si>
  <si>
    <t>кошка</t>
  </si>
  <si>
    <t>красный цвет</t>
  </si>
  <si>
    <t>брат (для сестры)</t>
  </si>
  <si>
    <t>печень</t>
  </si>
  <si>
    <t>серебро, деньги</t>
  </si>
  <si>
    <t>море</t>
  </si>
  <si>
    <t>передне дома</t>
  </si>
  <si>
    <t>три</t>
  </si>
  <si>
    <t>идет туда</t>
  </si>
  <si>
    <t>мокрый</t>
  </si>
  <si>
    <t>солнце</t>
  </si>
  <si>
    <t>рука</t>
  </si>
  <si>
    <t>рабочий человек</t>
  </si>
  <si>
    <t>бог</t>
  </si>
  <si>
    <t>взять</t>
  </si>
  <si>
    <t>пила</t>
  </si>
  <si>
    <t>воздух</t>
  </si>
  <si>
    <t>спелый</t>
  </si>
  <si>
    <t>сенокос</t>
  </si>
  <si>
    <t>два</t>
  </si>
  <si>
    <t>четыре</t>
  </si>
  <si>
    <t>пять</t>
  </si>
  <si>
    <t>шесть</t>
  </si>
  <si>
    <t>семь</t>
  </si>
  <si>
    <t>восемь</t>
  </si>
  <si>
    <t>девять</t>
  </si>
  <si>
    <t>двадцать</t>
  </si>
  <si>
    <t>сто</t>
  </si>
  <si>
    <t>(name)</t>
  </si>
  <si>
    <t>strong</t>
  </si>
  <si>
    <t>one</t>
  </si>
  <si>
    <t>ten</t>
  </si>
  <si>
    <t>we</t>
  </si>
  <si>
    <t>cow with white forehead</t>
  </si>
  <si>
    <t>bull</t>
  </si>
  <si>
    <t>person</t>
  </si>
  <si>
    <t>comrade</t>
  </si>
  <si>
    <t>old woman</t>
  </si>
  <si>
    <t>house</t>
  </si>
  <si>
    <t>gold</t>
  </si>
  <si>
    <t>moustache</t>
  </si>
  <si>
    <t>green</t>
  </si>
  <si>
    <t>to drink</t>
  </si>
  <si>
    <t>apple</t>
  </si>
  <si>
    <t>mule, cutter (animal)</t>
  </si>
  <si>
    <t>cow</t>
  </si>
  <si>
    <t>glory</t>
  </si>
  <si>
    <t>pig</t>
  </si>
  <si>
    <t>weapon</t>
  </si>
  <si>
    <t>sweat</t>
  </si>
  <si>
    <t>acorn</t>
  </si>
  <si>
    <t>cart</t>
  </si>
  <si>
    <t>warm</t>
  </si>
  <si>
    <t>hands</t>
  </si>
  <si>
    <t>house, one’s own house</t>
  </si>
  <si>
    <t>guest</t>
  </si>
  <si>
    <t>eagle</t>
  </si>
  <si>
    <t>husband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</si>
</sst>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7">
    <font>
      <sz val="12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sz val="12"/>
      <name val="TITUS Cyberbit Basic"/>
      <family val="1"/>
    </font>
    <font>
      <sz val="12"/>
      <name val="Sylfaen"/>
      <family val="1"/>
    </font>
    <font>
      <sz val="12"/>
      <color indexed="10"/>
      <name val="Doulos SIL"/>
      <family val="0"/>
    </font>
    <font>
      <sz val="8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NumberFormat="1" applyBorder="1" applyAlignment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1"/>
  <sheetViews>
    <sheetView tabSelected="1" workbookViewId="0" topLeftCell="A1">
      <selection activeCell="C1" sqref="C1"/>
    </sheetView>
  </sheetViews>
  <sheetFormatPr defaultColWidth="11.19921875" defaultRowHeight="15"/>
  <cols>
    <col min="1" max="1" width="3.69921875" style="0" customWidth="1"/>
    <col min="2" max="2" width="17.296875" style="0" bestFit="1" customWidth="1"/>
    <col min="3" max="3" width="14.8984375" style="8" bestFit="1" customWidth="1"/>
    <col min="4" max="4" width="11.59765625" style="1" bestFit="1" customWidth="1"/>
    <col min="5" max="5" width="15.3984375" style="0" bestFit="1" customWidth="1"/>
    <col min="6" max="6" width="23.3984375" style="1" customWidth="1"/>
    <col min="7" max="7" width="12.09765625" style="0" bestFit="1" customWidth="1"/>
    <col min="8" max="8" width="16.3984375" style="0" bestFit="1" customWidth="1"/>
    <col min="9" max="16384" width="8.69921875" style="0" customWidth="1"/>
  </cols>
  <sheetData>
    <row r="1" spans="1:8" ht="15.75">
      <c r="A1" s="2"/>
      <c r="B1" s="2" t="s">
        <v>220</v>
      </c>
      <c r="C1" s="3" t="s">
        <v>38</v>
      </c>
      <c r="D1" s="3"/>
      <c r="E1" s="2"/>
      <c r="F1" s="3"/>
      <c r="G1" s="2"/>
      <c r="H1" s="2"/>
    </row>
    <row r="2" spans="1:8" ht="15.75">
      <c r="A2" s="2"/>
      <c r="B2" s="2" t="s">
        <v>224</v>
      </c>
      <c r="C2" s="3" t="s">
        <v>221</v>
      </c>
      <c r="D2" s="3" t="s">
        <v>217</v>
      </c>
      <c r="E2" s="3" t="s">
        <v>219</v>
      </c>
      <c r="F2" s="3" t="s">
        <v>222</v>
      </c>
      <c r="G2" s="3" t="s">
        <v>223</v>
      </c>
      <c r="H2" s="3" t="s">
        <v>218</v>
      </c>
    </row>
    <row r="3" spans="1:8" ht="18">
      <c r="A3" s="2">
        <v>1</v>
      </c>
      <c r="B3" s="9" t="s">
        <v>261</v>
      </c>
      <c r="C3" s="9" t="s">
        <v>73</v>
      </c>
      <c r="D3" s="10" t="s">
        <v>108</v>
      </c>
      <c r="E3" s="10" t="s">
        <v>158</v>
      </c>
      <c r="F3" s="13" t="s">
        <v>351</v>
      </c>
      <c r="G3" s="11"/>
      <c r="H3" s="3"/>
    </row>
    <row r="4" spans="1:8" ht="15.75">
      <c r="A4" s="2">
        <v>2</v>
      </c>
      <c r="B4" s="9" t="s">
        <v>262</v>
      </c>
      <c r="C4" s="11"/>
      <c r="D4" s="10" t="s">
        <v>225</v>
      </c>
      <c r="E4" s="10" t="s">
        <v>159</v>
      </c>
      <c r="F4" s="13" t="s">
        <v>352</v>
      </c>
      <c r="G4" s="10" t="s">
        <v>294</v>
      </c>
      <c r="H4" s="3"/>
    </row>
    <row r="5" spans="1:8" ht="15.75">
      <c r="A5" s="2">
        <v>3</v>
      </c>
      <c r="B5" s="9" t="s">
        <v>263</v>
      </c>
      <c r="C5" s="9" t="s">
        <v>74</v>
      </c>
      <c r="D5" s="10" t="s">
        <v>109</v>
      </c>
      <c r="E5" s="10" t="s">
        <v>160</v>
      </c>
      <c r="F5" s="13" t="s">
        <v>353</v>
      </c>
      <c r="G5" s="10" t="s">
        <v>295</v>
      </c>
      <c r="H5" s="3"/>
    </row>
    <row r="6" spans="1:8" ht="15.75">
      <c r="A6" s="2">
        <v>4</v>
      </c>
      <c r="B6" s="9" t="s">
        <v>264</v>
      </c>
      <c r="C6" s="11"/>
      <c r="D6" s="10" t="s">
        <v>110</v>
      </c>
      <c r="E6" s="10" t="s">
        <v>226</v>
      </c>
      <c r="F6" s="13" t="s">
        <v>354</v>
      </c>
      <c r="G6" s="10" t="s">
        <v>296</v>
      </c>
      <c r="H6" s="3"/>
    </row>
    <row r="7" spans="1:8" ht="15.75">
      <c r="A7" s="2">
        <v>5</v>
      </c>
      <c r="B7" s="9" t="s">
        <v>199</v>
      </c>
      <c r="C7" s="9" t="s">
        <v>75</v>
      </c>
      <c r="D7" s="10" t="s">
        <v>111</v>
      </c>
      <c r="E7" s="10" t="s">
        <v>161</v>
      </c>
      <c r="F7" s="13" t="s">
        <v>18</v>
      </c>
      <c r="G7" s="10" t="s">
        <v>297</v>
      </c>
      <c r="H7" s="12"/>
    </row>
    <row r="8" spans="1:8" ht="15.75">
      <c r="A8" s="2">
        <v>6</v>
      </c>
      <c r="B8" s="9" t="s">
        <v>200</v>
      </c>
      <c r="C8" s="11"/>
      <c r="D8" s="10" t="s">
        <v>227</v>
      </c>
      <c r="E8" s="10" t="s">
        <v>162</v>
      </c>
      <c r="F8" s="13" t="s">
        <v>355</v>
      </c>
      <c r="G8" s="10" t="s">
        <v>298</v>
      </c>
      <c r="H8" s="3"/>
    </row>
    <row r="9" spans="1:8" ht="15.75">
      <c r="A9" s="2">
        <v>7</v>
      </c>
      <c r="B9" s="9" t="s">
        <v>201</v>
      </c>
      <c r="C9" s="11"/>
      <c r="D9" s="10" t="s">
        <v>112</v>
      </c>
      <c r="E9" s="10" t="s">
        <v>163</v>
      </c>
      <c r="F9" s="13" t="s">
        <v>356</v>
      </c>
      <c r="G9" s="10" t="s">
        <v>299</v>
      </c>
      <c r="H9" s="12"/>
    </row>
    <row r="10" spans="1:8" ht="15.75">
      <c r="A10" s="2">
        <v>8</v>
      </c>
      <c r="B10" s="9" t="s">
        <v>202</v>
      </c>
      <c r="C10" s="11"/>
      <c r="D10" s="10" t="s">
        <v>228</v>
      </c>
      <c r="E10" s="10" t="s">
        <v>164</v>
      </c>
      <c r="F10" s="13" t="s">
        <v>357</v>
      </c>
      <c r="G10" s="10" t="s">
        <v>300</v>
      </c>
      <c r="H10" s="2"/>
    </row>
    <row r="11" spans="1:8" ht="15.75">
      <c r="A11" s="2">
        <v>9</v>
      </c>
      <c r="B11" s="9" t="s">
        <v>265</v>
      </c>
      <c r="C11" s="9" t="s">
        <v>76</v>
      </c>
      <c r="D11" s="10" t="s">
        <v>113</v>
      </c>
      <c r="E11" s="10" t="s">
        <v>165</v>
      </c>
      <c r="F11" s="13" t="s">
        <v>358</v>
      </c>
      <c r="G11" s="10" t="s">
        <v>301</v>
      </c>
      <c r="H11" s="2"/>
    </row>
    <row r="12" spans="1:8" ht="15.75">
      <c r="A12" s="2">
        <v>10</v>
      </c>
      <c r="B12" s="9" t="s">
        <v>266</v>
      </c>
      <c r="C12" s="11"/>
      <c r="D12" s="10" t="s">
        <v>114</v>
      </c>
      <c r="E12" s="10" t="s">
        <v>166</v>
      </c>
      <c r="F12" s="13" t="s">
        <v>359</v>
      </c>
      <c r="G12" s="10" t="s">
        <v>302</v>
      </c>
      <c r="H12" s="2"/>
    </row>
    <row r="13" spans="1:8" ht="15.75">
      <c r="A13" s="2">
        <v>11</v>
      </c>
      <c r="B13" s="9" t="s">
        <v>267</v>
      </c>
      <c r="C13" s="11"/>
      <c r="D13" s="10" t="s">
        <v>230</v>
      </c>
      <c r="E13" s="10" t="s">
        <v>167</v>
      </c>
      <c r="F13" s="13" t="s">
        <v>360</v>
      </c>
      <c r="G13" s="10" t="s">
        <v>303</v>
      </c>
      <c r="H13" s="2"/>
    </row>
    <row r="14" spans="1:8" ht="15.75">
      <c r="A14" s="2">
        <v>12</v>
      </c>
      <c r="B14" s="9" t="s">
        <v>268</v>
      </c>
      <c r="C14" s="9" t="s">
        <v>77</v>
      </c>
      <c r="D14" s="10" t="s">
        <v>231</v>
      </c>
      <c r="E14" s="10" t="s">
        <v>168</v>
      </c>
      <c r="F14" s="13" t="s">
        <v>361</v>
      </c>
      <c r="G14" s="10" t="s">
        <v>304</v>
      </c>
      <c r="H14" s="2"/>
    </row>
    <row r="15" spans="1:8" ht="15.75">
      <c r="A15" s="2">
        <v>13</v>
      </c>
      <c r="B15" s="9" t="s">
        <v>203</v>
      </c>
      <c r="C15" s="11"/>
      <c r="D15" s="10" t="s">
        <v>115</v>
      </c>
      <c r="E15" s="10" t="s">
        <v>169</v>
      </c>
      <c r="F15" s="13" t="s">
        <v>362</v>
      </c>
      <c r="G15" s="10" t="s">
        <v>305</v>
      </c>
      <c r="H15" s="2"/>
    </row>
    <row r="16" spans="1:8" ht="15.75">
      <c r="A16" s="2">
        <v>14</v>
      </c>
      <c r="B16" s="9" t="s">
        <v>269</v>
      </c>
      <c r="C16" s="9" t="s">
        <v>78</v>
      </c>
      <c r="D16" s="10" t="s">
        <v>233</v>
      </c>
      <c r="E16" s="11"/>
      <c r="F16" s="13" t="s">
        <v>351</v>
      </c>
      <c r="G16" s="11"/>
      <c r="H16" s="2"/>
    </row>
    <row r="17" spans="1:8" ht="15.75">
      <c r="A17" s="2">
        <v>15</v>
      </c>
      <c r="B17" s="9" t="s">
        <v>204</v>
      </c>
      <c r="C17" s="11"/>
      <c r="D17" s="10" t="s">
        <v>234</v>
      </c>
      <c r="E17" s="11"/>
      <c r="F17" s="13" t="s">
        <v>363</v>
      </c>
      <c r="G17" s="11"/>
      <c r="H17" s="2"/>
    </row>
    <row r="18" spans="1:8" ht="15.75">
      <c r="A18" s="2">
        <v>16</v>
      </c>
      <c r="B18" s="9" t="s">
        <v>270</v>
      </c>
      <c r="C18" s="11"/>
      <c r="D18" s="10" t="s">
        <v>116</v>
      </c>
      <c r="E18" s="10" t="s">
        <v>170</v>
      </c>
      <c r="F18" s="13" t="s">
        <v>351</v>
      </c>
      <c r="G18" s="10" t="s">
        <v>306</v>
      </c>
      <c r="H18" s="2"/>
    </row>
    <row r="19" spans="1:8" ht="15.75">
      <c r="A19" s="2">
        <v>17</v>
      </c>
      <c r="B19" s="9" t="s">
        <v>271</v>
      </c>
      <c r="C19" s="9" t="s">
        <v>79</v>
      </c>
      <c r="D19" s="10" t="s">
        <v>117</v>
      </c>
      <c r="E19" s="11"/>
      <c r="F19" s="13" t="s">
        <v>364</v>
      </c>
      <c r="G19" s="10" t="s">
        <v>307</v>
      </c>
      <c r="H19" s="2"/>
    </row>
    <row r="20" spans="1:8" ht="15.75">
      <c r="A20" s="2">
        <v>18</v>
      </c>
      <c r="B20" s="9" t="s">
        <v>272</v>
      </c>
      <c r="C20" s="11"/>
      <c r="D20" s="10" t="s">
        <v>118</v>
      </c>
      <c r="E20" s="11"/>
      <c r="F20" s="13" t="s">
        <v>351</v>
      </c>
      <c r="G20" s="10" t="s">
        <v>306</v>
      </c>
      <c r="H20" s="2"/>
    </row>
    <row r="21" spans="1:8" ht="15.75">
      <c r="A21" s="2">
        <v>19</v>
      </c>
      <c r="B21" s="9" t="s">
        <v>273</v>
      </c>
      <c r="C21" s="11"/>
      <c r="D21" s="10" t="s">
        <v>235</v>
      </c>
      <c r="E21" s="11"/>
      <c r="F21" s="13" t="s">
        <v>365</v>
      </c>
      <c r="G21" s="10" t="s">
        <v>308</v>
      </c>
      <c r="H21" s="2"/>
    </row>
    <row r="22" spans="1:8" ht="15.75">
      <c r="A22" s="2">
        <v>20</v>
      </c>
      <c r="B22" s="9" t="s">
        <v>205</v>
      </c>
      <c r="C22" s="9" t="s">
        <v>80</v>
      </c>
      <c r="D22" s="10" t="s">
        <v>236</v>
      </c>
      <c r="E22" s="11"/>
      <c r="F22" s="13" t="s">
        <v>366</v>
      </c>
      <c r="G22" s="10" t="s">
        <v>309</v>
      </c>
      <c r="H22" s="2"/>
    </row>
    <row r="23" spans="1:8" ht="31.5">
      <c r="A23" s="2">
        <v>21</v>
      </c>
      <c r="B23" s="9" t="s">
        <v>206</v>
      </c>
      <c r="C23" s="11"/>
      <c r="D23" s="10" t="s">
        <v>119</v>
      </c>
      <c r="E23" s="10" t="s">
        <v>237</v>
      </c>
      <c r="F23" s="13" t="s">
        <v>367</v>
      </c>
      <c r="G23" s="10" t="s">
        <v>310</v>
      </c>
      <c r="H23" s="2"/>
    </row>
    <row r="24" spans="1:8" ht="15.75">
      <c r="A24" s="2">
        <v>22</v>
      </c>
      <c r="B24" s="9" t="s">
        <v>268</v>
      </c>
      <c r="C24" s="11"/>
      <c r="D24" s="10" t="s">
        <v>231</v>
      </c>
      <c r="E24" s="10" t="s">
        <v>168</v>
      </c>
      <c r="F24" s="13" t="s">
        <v>361</v>
      </c>
      <c r="G24" s="10" t="s">
        <v>304</v>
      </c>
      <c r="H24" s="2"/>
    </row>
    <row r="25" spans="1:8" ht="15.75">
      <c r="A25" s="2">
        <v>23</v>
      </c>
      <c r="B25" s="9" t="s">
        <v>203</v>
      </c>
      <c r="C25" s="11"/>
      <c r="D25" s="10" t="s">
        <v>115</v>
      </c>
      <c r="E25" s="10" t="s">
        <v>232</v>
      </c>
      <c r="F25" s="13" t="s">
        <v>362</v>
      </c>
      <c r="G25" s="10" t="s">
        <v>305</v>
      </c>
      <c r="H25" s="2"/>
    </row>
    <row r="26" spans="1:8" ht="15.75">
      <c r="A26" s="2">
        <v>24</v>
      </c>
      <c r="B26" s="9" t="s">
        <v>207</v>
      </c>
      <c r="C26" s="11"/>
      <c r="D26" s="10" t="s">
        <v>120</v>
      </c>
      <c r="E26" s="10" t="s">
        <v>238</v>
      </c>
      <c r="F26" s="13" t="s">
        <v>368</v>
      </c>
      <c r="G26" s="10" t="s">
        <v>311</v>
      </c>
      <c r="H26" s="2"/>
    </row>
    <row r="27" spans="1:8" ht="15.75">
      <c r="A27" s="2">
        <v>25</v>
      </c>
      <c r="B27" s="9" t="s">
        <v>208</v>
      </c>
      <c r="C27" s="11"/>
      <c r="D27" s="10" t="s">
        <v>239</v>
      </c>
      <c r="E27" s="11"/>
      <c r="F27" s="13" t="s">
        <v>369</v>
      </c>
      <c r="G27" s="10" t="s">
        <v>312</v>
      </c>
      <c r="H27" s="2"/>
    </row>
    <row r="28" spans="1:8" ht="15.75">
      <c r="A28" s="2">
        <v>26</v>
      </c>
      <c r="B28" s="9" t="s">
        <v>0</v>
      </c>
      <c r="C28" s="9" t="s">
        <v>81</v>
      </c>
      <c r="D28" s="10" t="s">
        <v>121</v>
      </c>
      <c r="E28" s="10" t="s">
        <v>171</v>
      </c>
      <c r="F28" s="13" t="s">
        <v>370</v>
      </c>
      <c r="G28" s="10" t="s">
        <v>19</v>
      </c>
      <c r="H28" s="12"/>
    </row>
    <row r="29" spans="1:8" ht="15.75">
      <c r="A29" s="2">
        <v>27</v>
      </c>
      <c r="B29" s="9" t="s">
        <v>1</v>
      </c>
      <c r="C29" s="11"/>
      <c r="D29" s="10" t="s">
        <v>122</v>
      </c>
      <c r="E29" s="10" t="s">
        <v>172</v>
      </c>
      <c r="F29" s="13" t="s">
        <v>371</v>
      </c>
      <c r="G29" s="10" t="s">
        <v>20</v>
      </c>
      <c r="H29" s="12"/>
    </row>
    <row r="30" spans="1:8" ht="15.75">
      <c r="A30" s="2">
        <v>28</v>
      </c>
      <c r="B30" s="9" t="s">
        <v>2</v>
      </c>
      <c r="C30" s="11"/>
      <c r="D30" s="10" t="s">
        <v>240</v>
      </c>
      <c r="E30" s="10" t="s">
        <v>173</v>
      </c>
      <c r="F30" s="13" t="s">
        <v>372</v>
      </c>
      <c r="G30" s="10" t="s">
        <v>313</v>
      </c>
      <c r="H30" s="2"/>
    </row>
    <row r="31" spans="1:8" ht="15.75">
      <c r="A31" s="2">
        <v>29</v>
      </c>
      <c r="B31" s="9" t="s">
        <v>265</v>
      </c>
      <c r="C31" s="9" t="s">
        <v>82</v>
      </c>
      <c r="D31" s="10" t="s">
        <v>229</v>
      </c>
      <c r="E31" s="11"/>
      <c r="F31" s="13" t="s">
        <v>358</v>
      </c>
      <c r="G31" s="10" t="s">
        <v>301</v>
      </c>
      <c r="H31" s="2"/>
    </row>
    <row r="32" spans="1:8" ht="15.75">
      <c r="A32" s="2">
        <v>30</v>
      </c>
      <c r="B32" s="9" t="s">
        <v>3</v>
      </c>
      <c r="C32" s="9" t="s">
        <v>83</v>
      </c>
      <c r="D32" s="10" t="s">
        <v>28</v>
      </c>
      <c r="E32" s="10" t="s">
        <v>241</v>
      </c>
      <c r="F32" s="13" t="s">
        <v>373</v>
      </c>
      <c r="G32" s="11"/>
      <c r="H32" s="2"/>
    </row>
    <row r="33" spans="1:8" ht="15.75">
      <c r="A33" s="2">
        <v>31</v>
      </c>
      <c r="B33" s="9" t="s">
        <v>274</v>
      </c>
      <c r="C33" s="9" t="s">
        <v>84</v>
      </c>
      <c r="D33" s="10" t="s">
        <v>242</v>
      </c>
      <c r="E33" s="11"/>
      <c r="F33" s="13" t="s">
        <v>374</v>
      </c>
      <c r="G33" s="10" t="s">
        <v>314</v>
      </c>
      <c r="H33" s="2"/>
    </row>
    <row r="34" spans="1:8" ht="15.75">
      <c r="A34" s="2">
        <v>32</v>
      </c>
      <c r="B34" s="9" t="s">
        <v>275</v>
      </c>
      <c r="C34" s="9" t="s">
        <v>85</v>
      </c>
      <c r="D34" s="10" t="s">
        <v>123</v>
      </c>
      <c r="E34" s="10" t="s">
        <v>243</v>
      </c>
      <c r="F34" s="13" t="s">
        <v>17</v>
      </c>
      <c r="G34" s="11"/>
      <c r="H34" s="2"/>
    </row>
    <row r="35" spans="1:8" ht="15.75">
      <c r="A35" s="2">
        <v>33</v>
      </c>
      <c r="B35" s="9" t="s">
        <v>208</v>
      </c>
      <c r="C35" s="9" t="s">
        <v>86</v>
      </c>
      <c r="D35" s="10" t="s">
        <v>124</v>
      </c>
      <c r="E35" s="10" t="s">
        <v>174</v>
      </c>
      <c r="F35" s="13" t="s">
        <v>369</v>
      </c>
      <c r="G35" s="10" t="s">
        <v>312</v>
      </c>
      <c r="H35" s="2"/>
    </row>
    <row r="36" spans="1:8" ht="15.75">
      <c r="A36" s="2">
        <v>34</v>
      </c>
      <c r="B36" s="9" t="s">
        <v>276</v>
      </c>
      <c r="C36" s="9" t="s">
        <v>87</v>
      </c>
      <c r="D36" s="10" t="s">
        <v>29</v>
      </c>
      <c r="E36" s="10" t="s">
        <v>30</v>
      </c>
      <c r="F36" s="13" t="s">
        <v>375</v>
      </c>
      <c r="G36" s="10" t="s">
        <v>21</v>
      </c>
      <c r="H36" s="12"/>
    </row>
    <row r="37" spans="1:8" ht="15.75">
      <c r="A37" s="2">
        <v>35</v>
      </c>
      <c r="B37" s="9" t="s">
        <v>4</v>
      </c>
      <c r="C37" s="11"/>
      <c r="D37" s="10" t="s">
        <v>125</v>
      </c>
      <c r="E37" s="10" t="s">
        <v>175</v>
      </c>
      <c r="F37" s="13" t="s">
        <v>376</v>
      </c>
      <c r="G37" s="10" t="s">
        <v>315</v>
      </c>
      <c r="H37" s="2"/>
    </row>
    <row r="38" spans="1:8" ht="15.75">
      <c r="A38" s="2">
        <v>36</v>
      </c>
      <c r="B38" s="9" t="s">
        <v>5</v>
      </c>
      <c r="C38" s="9" t="s">
        <v>88</v>
      </c>
      <c r="D38" s="10" t="s">
        <v>126</v>
      </c>
      <c r="E38" s="10" t="s">
        <v>176</v>
      </c>
      <c r="F38" s="13" t="s">
        <v>23</v>
      </c>
      <c r="G38" s="10" t="s">
        <v>22</v>
      </c>
      <c r="H38" s="12"/>
    </row>
    <row r="39" spans="1:8" ht="15.75">
      <c r="A39" s="2">
        <v>37</v>
      </c>
      <c r="B39" s="9" t="s">
        <v>6</v>
      </c>
      <c r="C39" s="11"/>
      <c r="D39" s="10" t="s">
        <v>127</v>
      </c>
      <c r="E39" s="10" t="s">
        <v>177</v>
      </c>
      <c r="F39" s="13" t="s">
        <v>377</v>
      </c>
      <c r="G39" s="10" t="s">
        <v>316</v>
      </c>
      <c r="H39" s="2"/>
    </row>
    <row r="40" spans="1:8" ht="15.75">
      <c r="A40" s="2">
        <v>38</v>
      </c>
      <c r="B40" s="9" t="s">
        <v>268</v>
      </c>
      <c r="C40" s="9" t="s">
        <v>89</v>
      </c>
      <c r="D40" s="10" t="s">
        <v>128</v>
      </c>
      <c r="E40" s="10" t="s">
        <v>231</v>
      </c>
      <c r="F40" s="13" t="s">
        <v>361</v>
      </c>
      <c r="G40" s="10" t="s">
        <v>304</v>
      </c>
      <c r="H40" s="2"/>
    </row>
    <row r="41" spans="1:8" ht="15.75">
      <c r="A41" s="2">
        <v>39</v>
      </c>
      <c r="B41" s="9" t="s">
        <v>277</v>
      </c>
      <c r="C41" s="11"/>
      <c r="D41" s="10" t="s">
        <v>129</v>
      </c>
      <c r="E41" s="10" t="s">
        <v>244</v>
      </c>
      <c r="F41" s="13" t="s">
        <v>378</v>
      </c>
      <c r="G41" s="10" t="s">
        <v>317</v>
      </c>
      <c r="H41" s="2"/>
    </row>
    <row r="42" spans="1:8" ht="15.75">
      <c r="A42" s="2">
        <v>40</v>
      </c>
      <c r="B42" s="9" t="s">
        <v>278</v>
      </c>
      <c r="C42" s="9" t="s">
        <v>90</v>
      </c>
      <c r="D42" s="10" t="s">
        <v>130</v>
      </c>
      <c r="E42" s="10" t="s">
        <v>178</v>
      </c>
      <c r="F42" s="13" t="s">
        <v>379</v>
      </c>
      <c r="G42" s="10" t="s">
        <v>24</v>
      </c>
      <c r="H42" s="12"/>
    </row>
    <row r="43" spans="1:8" ht="15.75">
      <c r="A43" s="2">
        <v>41</v>
      </c>
      <c r="B43" s="9"/>
      <c r="C43" s="9" t="s">
        <v>91</v>
      </c>
      <c r="D43" s="10" t="s">
        <v>131</v>
      </c>
      <c r="E43" s="11"/>
      <c r="F43" s="13" t="s">
        <v>380</v>
      </c>
      <c r="G43" s="10" t="s">
        <v>318</v>
      </c>
      <c r="H43" s="2"/>
    </row>
    <row r="44" spans="1:8" ht="15.75">
      <c r="A44" s="2">
        <v>42</v>
      </c>
      <c r="B44" s="9" t="s">
        <v>202</v>
      </c>
      <c r="C44" s="9" t="s">
        <v>92</v>
      </c>
      <c r="D44" s="10" t="s">
        <v>228</v>
      </c>
      <c r="E44" s="11"/>
      <c r="F44" s="13" t="s">
        <v>357</v>
      </c>
      <c r="G44" s="10" t="s">
        <v>300</v>
      </c>
      <c r="H44" s="2"/>
    </row>
    <row r="45" spans="1:7" ht="31.5">
      <c r="A45" s="2">
        <v>43</v>
      </c>
      <c r="B45" s="9" t="s">
        <v>279</v>
      </c>
      <c r="C45" s="11"/>
      <c r="D45" s="10" t="s">
        <v>245</v>
      </c>
      <c r="E45" s="10" t="s">
        <v>179</v>
      </c>
      <c r="F45" s="13" t="s">
        <v>39</v>
      </c>
      <c r="G45" s="10" t="s">
        <v>319</v>
      </c>
    </row>
    <row r="46" spans="1:8" ht="15.75">
      <c r="A46" s="2">
        <v>44</v>
      </c>
      <c r="B46" s="9" t="s">
        <v>280</v>
      </c>
      <c r="C46" s="9" t="s">
        <v>93</v>
      </c>
      <c r="D46" s="10" t="s">
        <v>132</v>
      </c>
      <c r="E46" s="10" t="s">
        <v>180</v>
      </c>
      <c r="F46" s="13" t="s">
        <v>40</v>
      </c>
      <c r="G46" s="10" t="s">
        <v>320</v>
      </c>
      <c r="H46" s="2"/>
    </row>
    <row r="47" spans="1:8" ht="15.75">
      <c r="A47" s="2">
        <v>45</v>
      </c>
      <c r="B47" s="9" t="s">
        <v>7</v>
      </c>
      <c r="C47" s="11"/>
      <c r="D47" s="10" t="s">
        <v>133</v>
      </c>
      <c r="E47" s="10" t="s">
        <v>181</v>
      </c>
      <c r="F47" s="13" t="s">
        <v>41</v>
      </c>
      <c r="G47" s="10" t="s">
        <v>321</v>
      </c>
      <c r="H47" s="2"/>
    </row>
    <row r="48" spans="1:8" ht="15.75">
      <c r="A48" s="2">
        <v>46</v>
      </c>
      <c r="B48" s="9" t="s">
        <v>281</v>
      </c>
      <c r="C48" s="9" t="s">
        <v>94</v>
      </c>
      <c r="D48" s="10" t="s">
        <v>134</v>
      </c>
      <c r="E48" s="10" t="s">
        <v>182</v>
      </c>
      <c r="F48" s="13" t="s">
        <v>42</v>
      </c>
      <c r="G48" s="10" t="s">
        <v>322</v>
      </c>
      <c r="H48" s="2"/>
    </row>
    <row r="49" spans="1:8" ht="15.75">
      <c r="A49" s="2">
        <v>47</v>
      </c>
      <c r="B49" s="9" t="s">
        <v>8</v>
      </c>
      <c r="C49" s="9" t="s">
        <v>95</v>
      </c>
      <c r="D49" s="10" t="s">
        <v>135</v>
      </c>
      <c r="E49" s="10" t="s">
        <v>183</v>
      </c>
      <c r="F49" s="13" t="s">
        <v>43</v>
      </c>
      <c r="G49" s="10" t="s">
        <v>323</v>
      </c>
      <c r="H49" s="2"/>
    </row>
    <row r="50" spans="1:8" ht="15.75">
      <c r="A50" s="2">
        <v>48</v>
      </c>
      <c r="B50" s="9" t="s">
        <v>282</v>
      </c>
      <c r="C50" s="9" t="s">
        <v>96</v>
      </c>
      <c r="D50" s="10" t="s">
        <v>136</v>
      </c>
      <c r="E50" s="10" t="s">
        <v>184</v>
      </c>
      <c r="F50" s="13" t="s">
        <v>44</v>
      </c>
      <c r="G50" s="10" t="s">
        <v>324</v>
      </c>
      <c r="H50" s="2"/>
    </row>
    <row r="51" spans="1:8" ht="31.5">
      <c r="A51" s="2">
        <v>49</v>
      </c>
      <c r="B51" s="9" t="s">
        <v>283</v>
      </c>
      <c r="C51" s="9" t="s">
        <v>97</v>
      </c>
      <c r="D51" s="10" t="s">
        <v>137</v>
      </c>
      <c r="E51" s="10" t="s">
        <v>185</v>
      </c>
      <c r="F51" s="13" t="s">
        <v>45</v>
      </c>
      <c r="G51" s="10" t="s">
        <v>325</v>
      </c>
      <c r="H51" s="2"/>
    </row>
    <row r="52" spans="1:8" ht="15.75">
      <c r="A52" s="2">
        <v>50</v>
      </c>
      <c r="B52" s="9" t="s">
        <v>9</v>
      </c>
      <c r="C52" s="9" t="s">
        <v>98</v>
      </c>
      <c r="D52" s="10" t="s">
        <v>138</v>
      </c>
      <c r="E52" s="10" t="s">
        <v>186</v>
      </c>
      <c r="F52" s="13" t="s">
        <v>26</v>
      </c>
      <c r="G52" s="10" t="s">
        <v>25</v>
      </c>
      <c r="H52" s="12"/>
    </row>
    <row r="53" spans="1:8" ht="15.75">
      <c r="A53" s="2">
        <v>51</v>
      </c>
      <c r="B53" s="9" t="s">
        <v>10</v>
      </c>
      <c r="C53" s="9" t="s">
        <v>91</v>
      </c>
      <c r="D53" s="10" t="s">
        <v>131</v>
      </c>
      <c r="E53" s="11"/>
      <c r="F53" s="13" t="s">
        <v>380</v>
      </c>
      <c r="G53" s="10" t="s">
        <v>318</v>
      </c>
      <c r="H53" s="2"/>
    </row>
    <row r="54" spans="1:8" ht="15.75">
      <c r="A54" s="2">
        <v>52</v>
      </c>
      <c r="B54" s="9" t="s">
        <v>284</v>
      </c>
      <c r="C54" s="11"/>
      <c r="D54" s="10" t="s">
        <v>31</v>
      </c>
      <c r="E54" s="10" t="s">
        <v>187</v>
      </c>
      <c r="F54" s="13" t="s">
        <v>46</v>
      </c>
      <c r="G54" s="10" t="s">
        <v>326</v>
      </c>
      <c r="H54" s="2"/>
    </row>
    <row r="55" spans="1:8" ht="15.75">
      <c r="A55" s="2">
        <v>53</v>
      </c>
      <c r="B55" s="9" t="s">
        <v>203</v>
      </c>
      <c r="C55" s="9" t="s">
        <v>33</v>
      </c>
      <c r="D55" s="10" t="s">
        <v>34</v>
      </c>
      <c r="E55" s="10" t="s">
        <v>232</v>
      </c>
      <c r="F55" s="13" t="s">
        <v>362</v>
      </c>
      <c r="G55" s="10" t="s">
        <v>305</v>
      </c>
      <c r="H55" s="2"/>
    </row>
    <row r="56" spans="1:8" ht="31.5">
      <c r="A56" s="2">
        <v>54</v>
      </c>
      <c r="B56" s="9" t="s">
        <v>11</v>
      </c>
      <c r="C56" s="11"/>
      <c r="D56" s="10" t="s">
        <v>139</v>
      </c>
      <c r="E56" s="10" t="s">
        <v>188</v>
      </c>
      <c r="F56" s="13" t="s">
        <v>47</v>
      </c>
      <c r="G56" s="10" t="s">
        <v>327</v>
      </c>
      <c r="H56" s="2"/>
    </row>
    <row r="57" spans="1:8" ht="15.75">
      <c r="A57" s="2">
        <v>55</v>
      </c>
      <c r="B57" s="9" t="s">
        <v>12</v>
      </c>
      <c r="C57" s="9" t="s">
        <v>99</v>
      </c>
      <c r="D57" s="10" t="s">
        <v>140</v>
      </c>
      <c r="E57" s="10" t="s">
        <v>189</v>
      </c>
      <c r="F57" s="13" t="s">
        <v>48</v>
      </c>
      <c r="G57" s="10" t="s">
        <v>328</v>
      </c>
      <c r="H57" s="2"/>
    </row>
    <row r="58" spans="1:7" ht="15.75">
      <c r="A58" s="2">
        <v>56</v>
      </c>
      <c r="B58" s="9" t="s">
        <v>13</v>
      </c>
      <c r="C58" s="11"/>
      <c r="D58" s="10" t="s">
        <v>70</v>
      </c>
      <c r="E58" s="10" t="s">
        <v>190</v>
      </c>
      <c r="F58" s="3" t="s">
        <v>37</v>
      </c>
      <c r="G58" s="10" t="s">
        <v>329</v>
      </c>
    </row>
    <row r="59" spans="1:8" ht="15.75">
      <c r="A59" s="2">
        <v>57</v>
      </c>
      <c r="B59" s="9" t="s">
        <v>285</v>
      </c>
      <c r="C59" s="9" t="s">
        <v>100</v>
      </c>
      <c r="D59" s="10" t="s">
        <v>141</v>
      </c>
      <c r="E59" s="10" t="s">
        <v>246</v>
      </c>
      <c r="F59" s="13" t="s">
        <v>49</v>
      </c>
      <c r="G59" s="10" t="s">
        <v>330</v>
      </c>
      <c r="H59" s="2"/>
    </row>
    <row r="60" spans="1:8" ht="15.75">
      <c r="A60" s="2">
        <v>58</v>
      </c>
      <c r="B60" s="9" t="s">
        <v>286</v>
      </c>
      <c r="C60" s="11"/>
      <c r="D60" s="10" t="s">
        <v>32</v>
      </c>
      <c r="E60" s="10" t="s">
        <v>191</v>
      </c>
      <c r="F60" s="13" t="s">
        <v>50</v>
      </c>
      <c r="G60" s="10" t="s">
        <v>331</v>
      </c>
      <c r="H60" s="2"/>
    </row>
    <row r="61" spans="1:8" ht="15.75">
      <c r="A61" s="2">
        <v>59</v>
      </c>
      <c r="B61" s="9" t="s">
        <v>287</v>
      </c>
      <c r="C61" s="9" t="s">
        <v>101</v>
      </c>
      <c r="D61" s="10" t="s">
        <v>142</v>
      </c>
      <c r="E61" s="10" t="s">
        <v>192</v>
      </c>
      <c r="F61" s="13" t="s">
        <v>51</v>
      </c>
      <c r="G61" s="10" t="s">
        <v>332</v>
      </c>
      <c r="H61" s="2"/>
    </row>
    <row r="62" spans="1:8" ht="15.75">
      <c r="A62" s="2">
        <v>60</v>
      </c>
      <c r="B62" s="9" t="s">
        <v>288</v>
      </c>
      <c r="C62" s="11"/>
      <c r="D62" s="10" t="s">
        <v>143</v>
      </c>
      <c r="E62" s="10" t="s">
        <v>247</v>
      </c>
      <c r="F62" s="13" t="s">
        <v>52</v>
      </c>
      <c r="G62" s="10" t="s">
        <v>333</v>
      </c>
      <c r="H62" s="2"/>
    </row>
    <row r="63" spans="1:8" ht="15.75">
      <c r="A63" s="2">
        <v>61</v>
      </c>
      <c r="B63" s="9" t="s">
        <v>289</v>
      </c>
      <c r="C63" s="9" t="s">
        <v>102</v>
      </c>
      <c r="D63" s="10" t="s">
        <v>248</v>
      </c>
      <c r="E63" s="11"/>
      <c r="F63" s="13" t="s">
        <v>53</v>
      </c>
      <c r="G63" s="10" t="s">
        <v>334</v>
      </c>
      <c r="H63" s="2"/>
    </row>
    <row r="64" spans="1:8" ht="31.5">
      <c r="A64" s="2">
        <v>62</v>
      </c>
      <c r="B64" s="9" t="s">
        <v>14</v>
      </c>
      <c r="C64" s="11"/>
      <c r="D64" s="10" t="s">
        <v>249</v>
      </c>
      <c r="E64" s="11"/>
      <c r="F64" s="13" t="s">
        <v>54</v>
      </c>
      <c r="G64" s="10" t="s">
        <v>335</v>
      </c>
      <c r="H64" s="2"/>
    </row>
    <row r="65" spans="1:8" ht="15.75">
      <c r="A65" s="2">
        <v>63</v>
      </c>
      <c r="B65" s="9" t="s">
        <v>290</v>
      </c>
      <c r="C65" s="9" t="s">
        <v>103</v>
      </c>
      <c r="D65" s="10" t="s">
        <v>144</v>
      </c>
      <c r="E65" s="10" t="s">
        <v>35</v>
      </c>
      <c r="F65" s="13" t="s">
        <v>55</v>
      </c>
      <c r="G65" s="10" t="s">
        <v>336</v>
      </c>
      <c r="H65" s="2"/>
    </row>
    <row r="66" spans="1:8" ht="15.75">
      <c r="A66" s="2">
        <v>64</v>
      </c>
      <c r="B66" s="9"/>
      <c r="C66" s="11"/>
      <c r="D66" s="10" t="s">
        <v>145</v>
      </c>
      <c r="E66" s="10" t="s">
        <v>71</v>
      </c>
      <c r="F66" s="13" t="s">
        <v>56</v>
      </c>
      <c r="G66" s="10" t="s">
        <v>337</v>
      </c>
      <c r="H66" s="2"/>
    </row>
    <row r="67" spans="1:8" ht="15.75">
      <c r="A67" s="2">
        <v>65</v>
      </c>
      <c r="B67" s="9" t="s">
        <v>291</v>
      </c>
      <c r="C67" s="9" t="s">
        <v>104</v>
      </c>
      <c r="D67" s="10" t="s">
        <v>250</v>
      </c>
      <c r="E67" s="10" t="s">
        <v>193</v>
      </c>
      <c r="F67" s="13" t="s">
        <v>27</v>
      </c>
      <c r="G67" s="10" t="s">
        <v>338</v>
      </c>
      <c r="H67" s="12"/>
    </row>
    <row r="68" spans="1:8" ht="15.75">
      <c r="A68" s="2">
        <v>66</v>
      </c>
      <c r="B68" s="9" t="s">
        <v>15</v>
      </c>
      <c r="C68" s="9" t="s">
        <v>105</v>
      </c>
      <c r="D68" s="10" t="s">
        <v>146</v>
      </c>
      <c r="E68" s="10" t="s">
        <v>251</v>
      </c>
      <c r="F68" s="13" t="s">
        <v>57</v>
      </c>
      <c r="G68" s="10" t="s">
        <v>339</v>
      </c>
      <c r="H68" s="2"/>
    </row>
    <row r="69" spans="1:8" ht="15.75">
      <c r="A69" s="2">
        <v>67</v>
      </c>
      <c r="B69" s="9" t="s">
        <v>292</v>
      </c>
      <c r="C69" s="11"/>
      <c r="D69" s="10" t="s">
        <v>147</v>
      </c>
      <c r="E69" s="10" t="s">
        <v>194</v>
      </c>
      <c r="F69" s="13" t="s">
        <v>58</v>
      </c>
      <c r="G69" s="10" t="s">
        <v>340</v>
      </c>
      <c r="H69" s="2"/>
    </row>
    <row r="70" spans="1:8" ht="15.75">
      <c r="A70" s="2">
        <v>68</v>
      </c>
      <c r="B70" s="9" t="s">
        <v>16</v>
      </c>
      <c r="C70" s="9" t="s">
        <v>106</v>
      </c>
      <c r="D70" s="10" t="s">
        <v>252</v>
      </c>
      <c r="E70" s="11"/>
      <c r="F70" s="13" t="s">
        <v>59</v>
      </c>
      <c r="G70" s="11"/>
      <c r="H70" s="2"/>
    </row>
    <row r="71" spans="1:8" ht="15.75">
      <c r="A71" s="2">
        <v>69</v>
      </c>
      <c r="B71" s="9" t="s">
        <v>293</v>
      </c>
      <c r="C71" s="9" t="s">
        <v>107</v>
      </c>
      <c r="D71" s="10" t="s">
        <v>148</v>
      </c>
      <c r="E71" s="10" t="s">
        <v>253</v>
      </c>
      <c r="F71" s="13" t="s">
        <v>60</v>
      </c>
      <c r="G71" s="10" t="s">
        <v>341</v>
      </c>
      <c r="H71" s="2"/>
    </row>
    <row r="72" spans="1:8" ht="15.75">
      <c r="A72" s="2">
        <v>70</v>
      </c>
      <c r="B72" s="9" t="s">
        <v>263</v>
      </c>
      <c r="C72" s="11"/>
      <c r="D72" s="10" t="s">
        <v>149</v>
      </c>
      <c r="E72" s="10" t="s">
        <v>195</v>
      </c>
      <c r="F72" s="13" t="s">
        <v>353</v>
      </c>
      <c r="G72" s="10" t="s">
        <v>295</v>
      </c>
      <c r="H72" s="2"/>
    </row>
    <row r="73" spans="1:8" ht="15.75">
      <c r="A73" s="2">
        <v>71</v>
      </c>
      <c r="B73" s="9"/>
      <c r="C73" s="11"/>
      <c r="D73" s="10" t="s">
        <v>150</v>
      </c>
      <c r="E73" s="10" t="s">
        <v>254</v>
      </c>
      <c r="F73" s="13" t="s">
        <v>61</v>
      </c>
      <c r="G73" s="10" t="s">
        <v>342</v>
      </c>
      <c r="H73" s="2"/>
    </row>
    <row r="74" spans="1:8" ht="15.75">
      <c r="A74" s="2">
        <v>72</v>
      </c>
      <c r="B74" s="9" t="s">
        <v>285</v>
      </c>
      <c r="C74" s="11"/>
      <c r="D74" s="10" t="s">
        <v>151</v>
      </c>
      <c r="E74" s="10" t="s">
        <v>196</v>
      </c>
      <c r="F74" s="13" t="s">
        <v>49</v>
      </c>
      <c r="G74" s="10" t="s">
        <v>330</v>
      </c>
      <c r="H74" s="2"/>
    </row>
    <row r="75" spans="1:8" ht="15.75">
      <c r="A75" s="2">
        <v>73</v>
      </c>
      <c r="B75" s="9"/>
      <c r="C75" s="11"/>
      <c r="D75" s="10" t="s">
        <v>255</v>
      </c>
      <c r="E75" s="10" t="s">
        <v>36</v>
      </c>
      <c r="F75" s="13" t="s">
        <v>62</v>
      </c>
      <c r="G75" s="10" t="s">
        <v>343</v>
      </c>
      <c r="H75" s="2"/>
    </row>
    <row r="76" spans="1:8" ht="15.75">
      <c r="A76" s="2">
        <v>74</v>
      </c>
      <c r="B76" s="9"/>
      <c r="C76" s="11"/>
      <c r="D76" s="10" t="s">
        <v>256</v>
      </c>
      <c r="E76" s="10" t="s">
        <v>197</v>
      </c>
      <c r="F76" s="13" t="s">
        <v>63</v>
      </c>
      <c r="G76" s="10" t="s">
        <v>344</v>
      </c>
      <c r="H76" s="2"/>
    </row>
    <row r="77" spans="1:8" ht="15.75">
      <c r="A77" s="2">
        <v>75</v>
      </c>
      <c r="B77" s="9"/>
      <c r="C77" s="11"/>
      <c r="D77" s="10" t="s">
        <v>152</v>
      </c>
      <c r="E77" s="11"/>
      <c r="F77" s="13" t="s">
        <v>64</v>
      </c>
      <c r="G77" s="10" t="s">
        <v>345</v>
      </c>
      <c r="H77" s="2"/>
    </row>
    <row r="78" spans="1:8" ht="15.75">
      <c r="A78" s="2">
        <v>76</v>
      </c>
      <c r="B78" s="9"/>
      <c r="C78" s="11"/>
      <c r="D78" s="10" t="s">
        <v>153</v>
      </c>
      <c r="E78" s="10" t="s">
        <v>72</v>
      </c>
      <c r="F78" s="13" t="s">
        <v>65</v>
      </c>
      <c r="G78" s="10" t="s">
        <v>346</v>
      </c>
      <c r="H78" s="2"/>
    </row>
    <row r="79" spans="1:8" ht="15.75">
      <c r="A79" s="2">
        <v>77</v>
      </c>
      <c r="B79" s="9"/>
      <c r="C79" s="11"/>
      <c r="D79" s="10" t="s">
        <v>154</v>
      </c>
      <c r="E79" s="10" t="s">
        <v>257</v>
      </c>
      <c r="F79" s="13" t="s">
        <v>66</v>
      </c>
      <c r="G79" s="10" t="s">
        <v>347</v>
      </c>
      <c r="H79" s="2"/>
    </row>
    <row r="80" spans="1:8" ht="15.75">
      <c r="A80" s="2">
        <v>78</v>
      </c>
      <c r="B80" s="9"/>
      <c r="C80" s="11"/>
      <c r="D80" s="10" t="s">
        <v>155</v>
      </c>
      <c r="E80" s="10" t="s">
        <v>198</v>
      </c>
      <c r="F80" s="13" t="s">
        <v>67</v>
      </c>
      <c r="G80" s="10" t="s">
        <v>348</v>
      </c>
      <c r="H80" s="2"/>
    </row>
    <row r="81" spans="1:8" ht="15.75">
      <c r="A81" s="2">
        <v>79</v>
      </c>
      <c r="B81" s="9" t="s">
        <v>264</v>
      </c>
      <c r="C81" s="11"/>
      <c r="D81" s="10" t="s">
        <v>258</v>
      </c>
      <c r="E81" s="11"/>
      <c r="F81" s="13" t="s">
        <v>354</v>
      </c>
      <c r="G81" s="10" t="s">
        <v>296</v>
      </c>
      <c r="H81" s="2"/>
    </row>
    <row r="82" spans="1:8" ht="15.75">
      <c r="A82" s="2">
        <v>80</v>
      </c>
      <c r="B82" s="9"/>
      <c r="C82" s="11"/>
      <c r="D82" s="10" t="s">
        <v>156</v>
      </c>
      <c r="E82" s="10" t="s">
        <v>259</v>
      </c>
      <c r="F82" s="13" t="s">
        <v>68</v>
      </c>
      <c r="G82" s="10" t="s">
        <v>349</v>
      </c>
      <c r="H82" s="2"/>
    </row>
    <row r="83" spans="1:8" ht="15.75">
      <c r="A83" s="2">
        <v>81</v>
      </c>
      <c r="B83" s="9"/>
      <c r="C83" s="11"/>
      <c r="D83" s="10" t="s">
        <v>157</v>
      </c>
      <c r="E83" s="10" t="s">
        <v>260</v>
      </c>
      <c r="F83" s="13" t="s">
        <v>69</v>
      </c>
      <c r="G83" s="10" t="s">
        <v>350</v>
      </c>
      <c r="H83" s="2"/>
    </row>
    <row r="84" spans="1:8" ht="15.75">
      <c r="A84" s="2"/>
      <c r="B84" s="2"/>
      <c r="C84" s="7"/>
      <c r="D84" s="3"/>
      <c r="E84" s="2"/>
      <c r="F84" s="3"/>
      <c r="G84" s="2"/>
      <c r="H84" s="2"/>
    </row>
    <row r="85" spans="1:8" ht="15.75">
      <c r="A85" s="2"/>
      <c r="B85" s="2"/>
      <c r="C85" s="7"/>
      <c r="D85" s="3"/>
      <c r="E85" s="2"/>
      <c r="F85" s="3"/>
      <c r="G85" s="2"/>
      <c r="H85" s="2"/>
    </row>
    <row r="86" spans="1:8" ht="15.75">
      <c r="A86" s="2"/>
      <c r="B86" s="2"/>
      <c r="C86" s="7"/>
      <c r="D86" s="3"/>
      <c r="E86" s="2"/>
      <c r="F86" s="3"/>
      <c r="G86" s="2"/>
      <c r="H86" s="2"/>
    </row>
    <row r="87" spans="1:8" ht="15.75">
      <c r="A87" s="2"/>
      <c r="B87" s="2"/>
      <c r="C87" s="7"/>
      <c r="D87" s="3"/>
      <c r="E87" s="2"/>
      <c r="F87" s="3"/>
      <c r="G87" s="2"/>
      <c r="H87" s="2"/>
    </row>
    <row r="88" spans="1:8" ht="15.75">
      <c r="A88" s="2"/>
      <c r="B88" s="2"/>
      <c r="C88" s="7"/>
      <c r="D88" s="3"/>
      <c r="E88" s="2"/>
      <c r="F88" s="3"/>
      <c r="G88" s="2"/>
      <c r="H88" s="2"/>
    </row>
    <row r="89" spans="1:8" ht="15.75">
      <c r="A89" s="2"/>
      <c r="B89" s="2"/>
      <c r="C89" s="7"/>
      <c r="D89" s="3"/>
      <c r="E89" s="2"/>
      <c r="F89" s="3"/>
      <c r="G89" s="2"/>
      <c r="H89" s="2"/>
    </row>
    <row r="90" spans="1:8" ht="15.75">
      <c r="A90" s="2"/>
      <c r="B90" s="2"/>
      <c r="C90" s="7"/>
      <c r="D90" s="3"/>
      <c r="E90" s="2"/>
      <c r="F90" s="3"/>
      <c r="G90" s="2"/>
      <c r="H90" s="2"/>
    </row>
    <row r="91" spans="1:8" ht="15.75">
      <c r="A91" s="2"/>
      <c r="B91" s="2"/>
      <c r="C91" s="7"/>
      <c r="D91" s="3"/>
      <c r="E91" s="2"/>
      <c r="F91" s="3"/>
      <c r="G91" s="2"/>
      <c r="H91" s="2"/>
    </row>
    <row r="92" spans="1:8" ht="15.75">
      <c r="A92" s="2"/>
      <c r="B92" s="2"/>
      <c r="C92" s="7"/>
      <c r="D92" s="3"/>
      <c r="E92" s="2"/>
      <c r="F92" s="3"/>
      <c r="G92" s="2"/>
      <c r="H92" s="2"/>
    </row>
    <row r="93" spans="1:8" ht="15.75">
      <c r="A93" s="2"/>
      <c r="B93" s="2"/>
      <c r="C93" s="7"/>
      <c r="D93" s="3"/>
      <c r="E93" s="2"/>
      <c r="F93" s="3"/>
      <c r="G93" s="2"/>
      <c r="H93" s="2"/>
    </row>
    <row r="94" spans="1:8" ht="15.75">
      <c r="A94" s="2"/>
      <c r="B94" s="2"/>
      <c r="C94" s="7"/>
      <c r="D94" s="3"/>
      <c r="E94" s="2"/>
      <c r="F94" s="3"/>
      <c r="G94" s="2"/>
      <c r="H94" s="2"/>
    </row>
    <row r="95" spans="1:8" ht="15.75">
      <c r="A95" s="2"/>
      <c r="B95" s="2"/>
      <c r="C95" s="7"/>
      <c r="D95" s="3"/>
      <c r="E95" s="2"/>
      <c r="F95" s="3"/>
      <c r="G95" s="2"/>
      <c r="H95" s="2"/>
    </row>
    <row r="96" spans="1:8" ht="15.75">
      <c r="A96" s="2"/>
      <c r="B96" s="2"/>
      <c r="C96" s="7"/>
      <c r="D96" s="3"/>
      <c r="E96" s="2"/>
      <c r="F96" s="3"/>
      <c r="G96" s="2"/>
      <c r="H96" s="2"/>
    </row>
    <row r="97" spans="1:8" ht="15.75">
      <c r="A97" s="2"/>
      <c r="B97" s="2"/>
      <c r="C97" s="7"/>
      <c r="D97" s="3"/>
      <c r="E97" s="2"/>
      <c r="F97" s="3"/>
      <c r="G97" s="2"/>
      <c r="H97" s="2"/>
    </row>
    <row r="98" spans="1:8" ht="15.75">
      <c r="A98" s="2"/>
      <c r="B98" s="2"/>
      <c r="C98" s="7"/>
      <c r="D98" s="3"/>
      <c r="E98" s="2"/>
      <c r="F98" s="3"/>
      <c r="G98" s="2"/>
      <c r="H98" s="2"/>
    </row>
    <row r="99" spans="1:8" ht="15.75">
      <c r="A99" s="2"/>
      <c r="B99" s="2"/>
      <c r="C99" s="7"/>
      <c r="D99" s="3"/>
      <c r="E99" s="2"/>
      <c r="F99" s="3"/>
      <c r="G99" s="2"/>
      <c r="H99" s="2"/>
    </row>
    <row r="100" spans="1:8" ht="15.75">
      <c r="A100" s="2"/>
      <c r="B100" s="2"/>
      <c r="C100" s="7"/>
      <c r="D100" s="3"/>
      <c r="E100" s="2"/>
      <c r="F100" s="3"/>
      <c r="G100" s="2"/>
      <c r="H100" s="2"/>
    </row>
    <row r="101" spans="1:8" ht="15.75">
      <c r="A101" s="2"/>
      <c r="B101" s="2"/>
      <c r="C101" s="7"/>
      <c r="D101" s="3"/>
      <c r="E101" s="2"/>
      <c r="F101" s="3"/>
      <c r="G101" s="2"/>
      <c r="H101" s="2"/>
    </row>
    <row r="102" spans="1:8" ht="15.75">
      <c r="A102" s="2"/>
      <c r="B102" s="2"/>
      <c r="C102" s="7"/>
      <c r="D102" s="3"/>
      <c r="E102" s="2"/>
      <c r="F102" s="3"/>
      <c r="G102" s="2"/>
      <c r="H102" s="2"/>
    </row>
    <row r="103" spans="1:8" ht="15.75">
      <c r="A103" s="2"/>
      <c r="B103" s="2"/>
      <c r="C103" s="7"/>
      <c r="D103" s="3"/>
      <c r="E103" s="2"/>
      <c r="F103" s="3"/>
      <c r="G103" s="2"/>
      <c r="H103" s="2"/>
    </row>
    <row r="104" spans="1:8" ht="15.75">
      <c r="A104" s="2"/>
      <c r="B104" s="2"/>
      <c r="C104" s="7"/>
      <c r="D104" s="3"/>
      <c r="E104" s="2"/>
      <c r="F104" s="3"/>
      <c r="G104" s="2"/>
      <c r="H104" s="2"/>
    </row>
    <row r="105" spans="1:8" ht="15.75">
      <c r="A105" s="2"/>
      <c r="B105" s="2"/>
      <c r="C105" s="7"/>
      <c r="D105" s="3"/>
      <c r="E105" s="2"/>
      <c r="F105" s="3"/>
      <c r="G105" s="2"/>
      <c r="H105" s="2"/>
    </row>
    <row r="106" spans="1:8" ht="15.75">
      <c r="A106" s="2"/>
      <c r="B106" s="2"/>
      <c r="C106" s="7"/>
      <c r="D106" s="3"/>
      <c r="E106" s="2"/>
      <c r="F106" s="3"/>
      <c r="G106" s="2"/>
      <c r="H106" s="2"/>
    </row>
    <row r="107" spans="1:8" ht="15.75">
      <c r="A107" s="2"/>
      <c r="B107" s="2"/>
      <c r="C107" s="7"/>
      <c r="D107" s="3"/>
      <c r="E107" s="2"/>
      <c r="F107" s="3"/>
      <c r="G107" s="2"/>
      <c r="H107" s="2"/>
    </row>
    <row r="108" spans="1:8" ht="15.75">
      <c r="A108" s="2"/>
      <c r="B108" s="2"/>
      <c r="C108" s="7"/>
      <c r="D108" s="3"/>
      <c r="E108" s="2"/>
      <c r="F108" s="3"/>
      <c r="G108" s="2"/>
      <c r="H108" s="2"/>
    </row>
    <row r="109" spans="1:8" ht="15.75">
      <c r="A109" s="2"/>
      <c r="B109" s="2"/>
      <c r="C109" s="7"/>
      <c r="D109" s="3"/>
      <c r="E109" s="2"/>
      <c r="F109" s="3"/>
      <c r="G109" s="2"/>
      <c r="H109" s="2"/>
    </row>
    <row r="110" spans="1:8" ht="15.75">
      <c r="A110" s="2"/>
      <c r="B110" s="2"/>
      <c r="C110" s="7"/>
      <c r="D110" s="3"/>
      <c r="E110" s="2"/>
      <c r="F110" s="3"/>
      <c r="G110" s="2"/>
      <c r="H110" s="2"/>
    </row>
    <row r="111" spans="1:8" ht="15.75">
      <c r="A111" s="2"/>
      <c r="B111" s="2"/>
      <c r="C111" s="7"/>
      <c r="D111" s="3"/>
      <c r="E111" s="2"/>
      <c r="F111" s="3"/>
      <c r="G111" s="2"/>
      <c r="H111" s="2"/>
    </row>
    <row r="112" spans="1:8" ht="15.75">
      <c r="A112" s="2"/>
      <c r="B112" s="2"/>
      <c r="C112" s="7"/>
      <c r="D112" s="3"/>
      <c r="E112" s="2"/>
      <c r="F112" s="3"/>
      <c r="G112" s="2"/>
      <c r="H112" s="2"/>
    </row>
    <row r="113" spans="1:8" ht="15.75">
      <c r="A113" s="2"/>
      <c r="B113" s="2"/>
      <c r="C113" s="7"/>
      <c r="D113" s="3"/>
      <c r="E113" s="2"/>
      <c r="F113" s="3"/>
      <c r="G113" s="2"/>
      <c r="H113" s="2"/>
    </row>
    <row r="114" spans="1:8" ht="15.75">
      <c r="A114" s="2"/>
      <c r="B114" s="2"/>
      <c r="C114" s="7"/>
      <c r="D114" s="3"/>
      <c r="E114" s="2"/>
      <c r="F114" s="3"/>
      <c r="G114" s="2"/>
      <c r="H114" s="2"/>
    </row>
    <row r="115" spans="1:8" ht="15.75">
      <c r="A115" s="2"/>
      <c r="B115" s="2"/>
      <c r="C115" s="7"/>
      <c r="D115" s="3"/>
      <c r="E115" s="2"/>
      <c r="F115" s="3"/>
      <c r="G115" s="2"/>
      <c r="H115" s="2"/>
    </row>
    <row r="116" spans="1:8" ht="15.75">
      <c r="A116" s="2"/>
      <c r="B116" s="2"/>
      <c r="C116" s="7"/>
      <c r="D116" s="3"/>
      <c r="E116" s="2"/>
      <c r="F116" s="3"/>
      <c r="G116" s="2"/>
      <c r="H116" s="2"/>
    </row>
    <row r="117" spans="1:8" ht="15.75">
      <c r="A117" s="2"/>
      <c r="B117" s="2"/>
      <c r="C117" s="7"/>
      <c r="D117" s="3"/>
      <c r="E117" s="2"/>
      <c r="F117" s="3"/>
      <c r="G117" s="2"/>
      <c r="H117" s="2"/>
    </row>
    <row r="118" spans="1:8" ht="15.75">
      <c r="A118" s="2"/>
      <c r="B118" s="2"/>
      <c r="C118" s="7"/>
      <c r="D118" s="3"/>
      <c r="E118" s="2"/>
      <c r="F118" s="3"/>
      <c r="G118" s="2"/>
      <c r="H118" s="2"/>
    </row>
    <row r="119" spans="1:8" ht="15.75">
      <c r="A119" s="2"/>
      <c r="B119" s="2"/>
      <c r="C119" s="7"/>
      <c r="D119" s="3"/>
      <c r="E119" s="2"/>
      <c r="F119" s="3"/>
      <c r="G119" s="2"/>
      <c r="H119" s="2"/>
    </row>
    <row r="120" spans="1:8" ht="15.75">
      <c r="A120" s="2"/>
      <c r="B120" s="2"/>
      <c r="C120" s="7"/>
      <c r="D120" s="3"/>
      <c r="E120" s="2"/>
      <c r="F120" s="3"/>
      <c r="G120" s="2"/>
      <c r="H120" s="2"/>
    </row>
    <row r="121" spans="1:8" ht="15.75">
      <c r="A121" s="2"/>
      <c r="B121" s="2"/>
      <c r="C121" s="7"/>
      <c r="D121" s="3"/>
      <c r="E121" s="2"/>
      <c r="F121" s="3"/>
      <c r="G121" s="2"/>
      <c r="H121" s="2"/>
    </row>
    <row r="122" spans="1:8" ht="15.75">
      <c r="A122" s="2"/>
      <c r="B122" s="2"/>
      <c r="C122" s="7"/>
      <c r="D122" s="3"/>
      <c r="E122" s="2"/>
      <c r="F122" s="3"/>
      <c r="G122" s="2"/>
      <c r="H122" s="2"/>
    </row>
    <row r="123" spans="1:8" ht="15.75">
      <c r="A123" s="2"/>
      <c r="B123" s="2"/>
      <c r="C123" s="7"/>
      <c r="D123" s="3"/>
      <c r="E123" s="2"/>
      <c r="F123" s="3"/>
      <c r="G123" s="2"/>
      <c r="H123" s="2"/>
    </row>
    <row r="124" spans="1:8" ht="15.75">
      <c r="A124" s="2"/>
      <c r="B124" s="2"/>
      <c r="C124" s="7"/>
      <c r="D124" s="3"/>
      <c r="E124" s="2"/>
      <c r="F124" s="3"/>
      <c r="G124" s="2"/>
      <c r="H124" s="2"/>
    </row>
    <row r="125" spans="1:8" ht="15.75">
      <c r="A125" s="2"/>
      <c r="B125" s="2"/>
      <c r="C125" s="7"/>
      <c r="D125" s="3"/>
      <c r="E125" s="2"/>
      <c r="F125" s="3"/>
      <c r="G125" s="2"/>
      <c r="H125" s="2"/>
    </row>
    <row r="126" spans="1:8" ht="15.75">
      <c r="A126" s="2"/>
      <c r="B126" s="2"/>
      <c r="C126" s="7"/>
      <c r="D126" s="3"/>
      <c r="E126" s="2"/>
      <c r="F126" s="3"/>
      <c r="G126" s="2"/>
      <c r="H126" s="2"/>
    </row>
    <row r="127" spans="1:8" ht="15.75">
      <c r="A127" s="2"/>
      <c r="B127" s="2"/>
      <c r="C127" s="7"/>
      <c r="D127" s="3"/>
      <c r="E127" s="2"/>
      <c r="F127" s="3"/>
      <c r="G127" s="2"/>
      <c r="H127" s="2"/>
    </row>
    <row r="128" spans="1:8" ht="15.75">
      <c r="A128" s="2"/>
      <c r="B128" s="2"/>
      <c r="C128" s="7"/>
      <c r="D128" s="3"/>
      <c r="E128" s="2"/>
      <c r="F128" s="3"/>
      <c r="G128" s="2"/>
      <c r="H128" s="2"/>
    </row>
    <row r="129" spans="1:8" ht="15.75">
      <c r="A129" s="2"/>
      <c r="B129" s="2"/>
      <c r="C129" s="7"/>
      <c r="D129" s="3"/>
      <c r="E129" s="2"/>
      <c r="F129" s="3"/>
      <c r="G129" s="2"/>
      <c r="H129" s="2"/>
    </row>
    <row r="130" spans="1:8" ht="15.75">
      <c r="A130" s="2"/>
      <c r="B130" s="2"/>
      <c r="C130" s="7"/>
      <c r="D130" s="3"/>
      <c r="E130" s="2"/>
      <c r="F130" s="3"/>
      <c r="G130" s="2"/>
      <c r="H130" s="2"/>
    </row>
    <row r="131" spans="1:8" ht="15.75">
      <c r="A131" s="2"/>
      <c r="B131" s="2"/>
      <c r="C131" s="7"/>
      <c r="D131" s="3"/>
      <c r="E131" s="2"/>
      <c r="F131" s="3"/>
      <c r="G131" s="2"/>
      <c r="H131" s="2"/>
    </row>
    <row r="132" spans="1:8" ht="15.75">
      <c r="A132" s="2"/>
      <c r="B132" s="2"/>
      <c r="C132" s="7"/>
      <c r="D132" s="3"/>
      <c r="E132" s="2"/>
      <c r="F132" s="3"/>
      <c r="G132" s="2"/>
      <c r="H132" s="2"/>
    </row>
    <row r="133" spans="1:8" ht="15.75">
      <c r="A133" s="2"/>
      <c r="B133" s="2"/>
      <c r="C133" s="7"/>
      <c r="D133" s="3"/>
      <c r="E133" s="2"/>
      <c r="F133" s="3"/>
      <c r="G133" s="2"/>
      <c r="H133" s="2"/>
    </row>
    <row r="134" spans="1:8" ht="15.75">
      <c r="A134" s="2"/>
      <c r="B134" s="2"/>
      <c r="C134" s="7"/>
      <c r="D134" s="3"/>
      <c r="E134" s="2"/>
      <c r="F134" s="3"/>
      <c r="G134" s="2"/>
      <c r="H134" s="2"/>
    </row>
    <row r="135" spans="1:8" ht="15.75">
      <c r="A135" s="2"/>
      <c r="B135" s="2"/>
      <c r="C135" s="7"/>
      <c r="D135" s="3"/>
      <c r="E135" s="2"/>
      <c r="F135" s="3"/>
      <c r="G135" s="2"/>
      <c r="H135" s="2"/>
    </row>
    <row r="136" spans="1:8" ht="15.75">
      <c r="A136" s="2"/>
      <c r="B136" s="2"/>
      <c r="C136" s="7"/>
      <c r="D136" s="3"/>
      <c r="E136" s="2"/>
      <c r="F136" s="3"/>
      <c r="G136" s="2"/>
      <c r="H136" s="2"/>
    </row>
    <row r="137" spans="1:8" ht="15.75">
      <c r="A137" s="2"/>
      <c r="B137" s="2"/>
      <c r="C137" s="7"/>
      <c r="D137" s="3"/>
      <c r="E137" s="2"/>
      <c r="F137" s="3"/>
      <c r="G137" s="2"/>
      <c r="H137" s="2"/>
    </row>
    <row r="138" spans="1:8" ht="15.75">
      <c r="A138" s="2"/>
      <c r="B138" s="2"/>
      <c r="C138" s="7"/>
      <c r="D138" s="3"/>
      <c r="E138" s="2"/>
      <c r="F138" s="3"/>
      <c r="G138" s="2"/>
      <c r="H138" s="2"/>
    </row>
    <row r="139" spans="1:8" ht="15.75">
      <c r="A139" s="2"/>
      <c r="B139" s="2"/>
      <c r="C139" s="7"/>
      <c r="D139" s="3"/>
      <c r="E139" s="2"/>
      <c r="F139" s="3"/>
      <c r="G139" s="2"/>
      <c r="H139" s="2"/>
    </row>
    <row r="140" spans="1:8" ht="15.75">
      <c r="A140" s="2"/>
      <c r="B140" s="2"/>
      <c r="C140" s="7"/>
      <c r="D140" s="3"/>
      <c r="E140" s="2"/>
      <c r="F140" s="3"/>
      <c r="G140" s="2"/>
      <c r="H140" s="2"/>
    </row>
    <row r="141" spans="1:8" ht="15.75">
      <c r="A141" s="2"/>
      <c r="B141" s="2"/>
      <c r="C141" s="7"/>
      <c r="D141" s="3"/>
      <c r="E141" s="2"/>
      <c r="F141" s="3"/>
      <c r="G141" s="2"/>
      <c r="H141" s="2"/>
    </row>
    <row r="142" spans="1:8" ht="15.75">
      <c r="A142" s="2"/>
      <c r="B142" s="2"/>
      <c r="C142" s="7"/>
      <c r="D142" s="3"/>
      <c r="E142" s="2"/>
      <c r="F142" s="3"/>
      <c r="G142" s="2"/>
      <c r="H142" s="2"/>
    </row>
    <row r="143" spans="1:8" ht="15.75">
      <c r="A143" s="2"/>
      <c r="B143" s="2"/>
      <c r="C143" s="7"/>
      <c r="D143" s="3"/>
      <c r="E143" s="2"/>
      <c r="F143" s="3"/>
      <c r="G143" s="2"/>
      <c r="H143" s="2"/>
    </row>
    <row r="144" spans="1:8" ht="15.75">
      <c r="A144" s="2"/>
      <c r="B144" s="2"/>
      <c r="C144" s="7"/>
      <c r="D144" s="3"/>
      <c r="E144" s="2"/>
      <c r="F144" s="3"/>
      <c r="G144" s="2"/>
      <c r="H144" s="2"/>
    </row>
    <row r="145" spans="1:8" ht="15.75">
      <c r="A145" s="2"/>
      <c r="B145" s="2"/>
      <c r="C145" s="7"/>
      <c r="D145" s="3"/>
      <c r="E145" s="2"/>
      <c r="F145" s="3"/>
      <c r="G145" s="2"/>
      <c r="H145" s="2"/>
    </row>
    <row r="146" spans="1:8" ht="15.75">
      <c r="A146" s="2"/>
      <c r="B146" s="2"/>
      <c r="C146" s="7"/>
      <c r="D146" s="3"/>
      <c r="E146" s="2"/>
      <c r="F146" s="3"/>
      <c r="G146" s="2"/>
      <c r="H146" s="2"/>
    </row>
    <row r="147" spans="1:8" ht="15.75">
      <c r="A147" s="2"/>
      <c r="B147" s="2"/>
      <c r="C147" s="7"/>
      <c r="D147" s="3"/>
      <c r="E147" s="2"/>
      <c r="F147" s="3"/>
      <c r="G147" s="2"/>
      <c r="H147" s="2"/>
    </row>
    <row r="148" spans="1:8" ht="15.75">
      <c r="A148" s="2"/>
      <c r="B148" s="2"/>
      <c r="C148" s="7"/>
      <c r="D148" s="3"/>
      <c r="E148" s="2"/>
      <c r="F148" s="3"/>
      <c r="G148" s="2"/>
      <c r="H148" s="2"/>
    </row>
    <row r="149" spans="1:8" ht="15.75">
      <c r="A149" s="2"/>
      <c r="B149" s="2"/>
      <c r="C149" s="7"/>
      <c r="D149" s="3"/>
      <c r="E149" s="2"/>
      <c r="F149" s="3"/>
      <c r="G149" s="2"/>
      <c r="H149" s="2"/>
    </row>
    <row r="150" spans="1:8" ht="15.75">
      <c r="A150" s="2"/>
      <c r="B150" s="2"/>
      <c r="C150" s="7"/>
      <c r="D150" s="3"/>
      <c r="E150" s="2"/>
      <c r="F150" s="3"/>
      <c r="G150" s="2"/>
      <c r="H150" s="2"/>
    </row>
    <row r="151" spans="1:8" ht="15.75">
      <c r="A151" s="2"/>
      <c r="B151" s="2"/>
      <c r="C151" s="7"/>
      <c r="D151" s="3"/>
      <c r="E151" s="2"/>
      <c r="F151" s="3"/>
      <c r="G151" s="2"/>
      <c r="H151" s="2"/>
    </row>
    <row r="152" spans="1:8" ht="15.75">
      <c r="A152" s="2"/>
      <c r="B152" s="2"/>
      <c r="C152" s="7"/>
      <c r="D152" s="3"/>
      <c r="E152" s="2"/>
      <c r="F152" s="3"/>
      <c r="G152" s="2"/>
      <c r="H152" s="2"/>
    </row>
    <row r="153" spans="1:8" ht="15.75">
      <c r="A153" s="2"/>
      <c r="B153" s="2"/>
      <c r="C153" s="7"/>
      <c r="D153" s="3"/>
      <c r="E153" s="2"/>
      <c r="F153" s="3"/>
      <c r="G153" s="2"/>
      <c r="H153" s="2"/>
    </row>
    <row r="154" spans="1:8" ht="15.75">
      <c r="A154" s="2"/>
      <c r="B154" s="2"/>
      <c r="C154" s="7"/>
      <c r="D154" s="3"/>
      <c r="E154" s="2"/>
      <c r="F154" s="3"/>
      <c r="G154" s="2"/>
      <c r="H154" s="2"/>
    </row>
    <row r="155" spans="1:8" ht="15.75">
      <c r="A155" s="2"/>
      <c r="B155" s="2"/>
      <c r="C155" s="7"/>
      <c r="D155" s="3"/>
      <c r="E155" s="2"/>
      <c r="F155" s="3"/>
      <c r="G155" s="2"/>
      <c r="H155" s="2"/>
    </row>
    <row r="156" spans="1:8" ht="15.75">
      <c r="A156" s="2"/>
      <c r="B156" s="2"/>
      <c r="C156" s="7"/>
      <c r="D156" s="3"/>
      <c r="E156" s="2"/>
      <c r="F156" s="3"/>
      <c r="G156" s="2"/>
      <c r="H156" s="2"/>
    </row>
    <row r="157" spans="1:8" ht="15.75">
      <c r="A157" s="2"/>
      <c r="B157" s="2"/>
      <c r="C157" s="7"/>
      <c r="D157" s="3"/>
      <c r="E157" s="2"/>
      <c r="F157" s="3"/>
      <c r="G157" s="2"/>
      <c r="H157" s="2"/>
    </row>
    <row r="158" spans="1:8" ht="15.75">
      <c r="A158" s="2"/>
      <c r="B158" s="2"/>
      <c r="C158" s="7"/>
      <c r="D158" s="3"/>
      <c r="E158" s="2"/>
      <c r="F158" s="3"/>
      <c r="G158" s="2"/>
      <c r="H158" s="2"/>
    </row>
    <row r="159" spans="1:8" ht="15.75">
      <c r="A159" s="2"/>
      <c r="B159" s="2"/>
      <c r="C159" s="7"/>
      <c r="D159" s="3"/>
      <c r="E159" s="2"/>
      <c r="F159" s="3"/>
      <c r="G159" s="2"/>
      <c r="H159" s="2"/>
    </row>
    <row r="160" spans="1:8" ht="15.75">
      <c r="A160" s="2"/>
      <c r="B160" s="2"/>
      <c r="C160" s="7"/>
      <c r="D160" s="3"/>
      <c r="E160" s="2"/>
      <c r="F160" s="3"/>
      <c r="G160" s="2"/>
      <c r="H160" s="2"/>
    </row>
    <row r="161" spans="1:8" ht="15.75">
      <c r="A161" s="2"/>
      <c r="B161" s="2"/>
      <c r="C161" s="7"/>
      <c r="D161" s="3"/>
      <c r="E161" s="2"/>
      <c r="F161" s="3"/>
      <c r="G161" s="2"/>
      <c r="H161" s="2"/>
    </row>
    <row r="162" spans="1:8" ht="15.75">
      <c r="A162" s="2"/>
      <c r="B162" s="2"/>
      <c r="C162" s="7"/>
      <c r="D162" s="3"/>
      <c r="E162" s="2"/>
      <c r="F162" s="3"/>
      <c r="G162" s="2"/>
      <c r="H162" s="2"/>
    </row>
    <row r="163" spans="1:8" ht="15.75">
      <c r="A163" s="2"/>
      <c r="B163" s="2"/>
      <c r="C163" s="7"/>
      <c r="D163" s="3"/>
      <c r="E163" s="2"/>
      <c r="F163" s="3"/>
      <c r="G163" s="2"/>
      <c r="H163" s="2"/>
    </row>
    <row r="164" spans="1:8" ht="15.75">
      <c r="A164" s="2"/>
      <c r="B164" s="2"/>
      <c r="C164" s="7"/>
      <c r="D164" s="3"/>
      <c r="E164" s="2"/>
      <c r="F164" s="3"/>
      <c r="G164" s="2"/>
      <c r="H164" s="2"/>
    </row>
    <row r="165" spans="1:8" ht="15.75">
      <c r="A165" s="2"/>
      <c r="B165" s="2"/>
      <c r="C165" s="7"/>
      <c r="D165" s="3"/>
      <c r="E165" s="2"/>
      <c r="F165" s="3"/>
      <c r="G165" s="2"/>
      <c r="H165" s="2"/>
    </row>
    <row r="166" spans="1:8" ht="15.75">
      <c r="A166" s="2"/>
      <c r="B166" s="2"/>
      <c r="C166" s="7"/>
      <c r="D166" s="3"/>
      <c r="E166" s="2"/>
      <c r="F166" s="3"/>
      <c r="G166" s="2"/>
      <c r="H166" s="2"/>
    </row>
    <row r="167" spans="1:8" ht="15.75">
      <c r="A167" s="2"/>
      <c r="B167" s="2"/>
      <c r="C167" s="7"/>
      <c r="D167" s="3"/>
      <c r="E167" s="2"/>
      <c r="F167" s="3"/>
      <c r="G167" s="2"/>
      <c r="H167" s="2"/>
    </row>
    <row r="168" spans="1:8" ht="15.75">
      <c r="A168" s="2"/>
      <c r="B168" s="2"/>
      <c r="C168" s="7"/>
      <c r="D168" s="3"/>
      <c r="E168" s="2"/>
      <c r="F168" s="3"/>
      <c r="G168" s="2"/>
      <c r="H168" s="2"/>
    </row>
    <row r="169" spans="1:8" ht="15.75">
      <c r="A169" s="2"/>
      <c r="B169" s="2"/>
      <c r="C169" s="7"/>
      <c r="D169" s="3"/>
      <c r="E169" s="2"/>
      <c r="F169" s="3"/>
      <c r="G169" s="2"/>
      <c r="H169" s="2"/>
    </row>
    <row r="170" spans="1:8" ht="15.75">
      <c r="A170" s="2"/>
      <c r="B170" s="2"/>
      <c r="C170" s="7"/>
      <c r="D170" s="3"/>
      <c r="E170" s="2"/>
      <c r="F170" s="3"/>
      <c r="G170" s="2"/>
      <c r="H170" s="2"/>
    </row>
    <row r="171" spans="1:8" ht="15.75">
      <c r="A171" s="2"/>
      <c r="B171" s="2"/>
      <c r="C171" s="7"/>
      <c r="D171" s="3"/>
      <c r="E171" s="2"/>
      <c r="F171" s="3"/>
      <c r="G171" s="2"/>
      <c r="H171" s="2"/>
    </row>
    <row r="172" spans="1:8" ht="15.75">
      <c r="A172" s="2"/>
      <c r="B172" s="2"/>
      <c r="C172" s="7"/>
      <c r="D172" s="3"/>
      <c r="E172" s="2"/>
      <c r="F172" s="3"/>
      <c r="G172" s="2"/>
      <c r="H172" s="2"/>
    </row>
    <row r="173" spans="1:8" ht="15.75">
      <c r="A173" s="2"/>
      <c r="B173" s="2"/>
      <c r="C173" s="7"/>
      <c r="D173" s="3"/>
      <c r="E173" s="2"/>
      <c r="F173" s="3"/>
      <c r="G173" s="2"/>
      <c r="H173" s="2"/>
    </row>
    <row r="174" spans="1:8" ht="15.75">
      <c r="A174" s="2"/>
      <c r="B174" s="2"/>
      <c r="C174" s="7"/>
      <c r="D174" s="3"/>
      <c r="E174" s="2"/>
      <c r="F174" s="3"/>
      <c r="G174" s="2"/>
      <c r="H174" s="2"/>
    </row>
    <row r="175" spans="1:8" ht="15.75">
      <c r="A175" s="2"/>
      <c r="B175" s="2"/>
      <c r="C175" s="7"/>
      <c r="D175" s="3"/>
      <c r="E175" s="2"/>
      <c r="F175" s="3"/>
      <c r="G175" s="2"/>
      <c r="H175" s="2"/>
    </row>
    <row r="176" spans="1:8" ht="15.75">
      <c r="A176" s="2"/>
      <c r="B176" s="2"/>
      <c r="C176" s="7"/>
      <c r="D176" s="3"/>
      <c r="E176" s="2"/>
      <c r="F176" s="3"/>
      <c r="G176" s="2"/>
      <c r="H176" s="2"/>
    </row>
    <row r="177" spans="1:8" ht="15.75">
      <c r="A177" s="2"/>
      <c r="B177" s="2"/>
      <c r="C177" s="7"/>
      <c r="D177" s="3"/>
      <c r="E177" s="2"/>
      <c r="F177" s="3"/>
      <c r="G177" s="2"/>
      <c r="H177" s="2"/>
    </row>
    <row r="178" spans="1:8" ht="15.75">
      <c r="A178" s="2"/>
      <c r="B178" s="2"/>
      <c r="C178" s="7"/>
      <c r="D178" s="3"/>
      <c r="E178" s="2"/>
      <c r="F178" s="3"/>
      <c r="G178" s="2"/>
      <c r="H178" s="2"/>
    </row>
    <row r="179" spans="1:8" ht="15.75">
      <c r="A179" s="2"/>
      <c r="B179" s="2"/>
      <c r="C179" s="7"/>
      <c r="D179" s="3"/>
      <c r="E179" s="2"/>
      <c r="F179" s="3"/>
      <c r="G179" s="2"/>
      <c r="H179" s="2"/>
    </row>
    <row r="180" spans="1:8" ht="15.75">
      <c r="A180" s="2"/>
      <c r="B180" s="2"/>
      <c r="C180" s="7"/>
      <c r="D180" s="3"/>
      <c r="E180" s="2"/>
      <c r="F180" s="3"/>
      <c r="G180" s="2"/>
      <c r="H180" s="2"/>
    </row>
    <row r="181" spans="1:8" ht="15.75">
      <c r="A181" s="2"/>
      <c r="B181" s="2"/>
      <c r="C181" s="7"/>
      <c r="D181" s="3"/>
      <c r="E181" s="2"/>
      <c r="F181" s="3"/>
      <c r="G181" s="2"/>
      <c r="H181" s="2"/>
    </row>
    <row r="182" spans="1:8" ht="15.75">
      <c r="A182" s="2"/>
      <c r="B182" s="2"/>
      <c r="C182" s="7"/>
      <c r="D182" s="3"/>
      <c r="E182" s="2"/>
      <c r="F182" s="3"/>
      <c r="G182" s="2"/>
      <c r="H182" s="2"/>
    </row>
    <row r="183" spans="1:8" ht="15.75">
      <c r="A183" s="2"/>
      <c r="B183" s="2"/>
      <c r="C183" s="7"/>
      <c r="D183" s="3"/>
      <c r="E183" s="2"/>
      <c r="F183" s="3"/>
      <c r="G183" s="2"/>
      <c r="H183" s="2"/>
    </row>
    <row r="184" spans="1:8" ht="15.75">
      <c r="A184" s="2"/>
      <c r="B184" s="2"/>
      <c r="C184" s="7"/>
      <c r="D184" s="3"/>
      <c r="E184" s="2"/>
      <c r="F184" s="3"/>
      <c r="G184" s="2"/>
      <c r="H184" s="2"/>
    </row>
    <row r="185" spans="1:8" ht="15.75">
      <c r="A185" s="2"/>
      <c r="B185" s="2"/>
      <c r="C185" s="7"/>
      <c r="D185" s="3"/>
      <c r="E185" s="2"/>
      <c r="F185" s="3"/>
      <c r="G185" s="2"/>
      <c r="H185" s="2"/>
    </row>
    <row r="186" spans="1:8" ht="15.75">
      <c r="A186" s="2"/>
      <c r="B186" s="2"/>
      <c r="C186" s="7"/>
      <c r="D186" s="3"/>
      <c r="E186" s="2"/>
      <c r="F186" s="3"/>
      <c r="G186" s="2"/>
      <c r="H186" s="2"/>
    </row>
    <row r="187" spans="1:8" ht="15.75">
      <c r="A187" s="2"/>
      <c r="B187" s="2"/>
      <c r="C187" s="7"/>
      <c r="D187" s="3"/>
      <c r="E187" s="2"/>
      <c r="F187" s="3"/>
      <c r="G187" s="2"/>
      <c r="H187" s="2"/>
    </row>
    <row r="188" spans="1:8" ht="15.75">
      <c r="A188" s="2"/>
      <c r="B188" s="2"/>
      <c r="C188" s="7"/>
      <c r="D188" s="3"/>
      <c r="E188" s="2"/>
      <c r="F188" s="3"/>
      <c r="G188" s="2"/>
      <c r="H188" s="2"/>
    </row>
    <row r="189" spans="1:8" ht="15.75">
      <c r="A189" s="2"/>
      <c r="B189" s="2"/>
      <c r="C189" s="7"/>
      <c r="D189" s="3"/>
      <c r="E189" s="2"/>
      <c r="F189" s="3"/>
      <c r="G189" s="2"/>
      <c r="H189" s="2"/>
    </row>
    <row r="190" spans="1:8" ht="15.75">
      <c r="A190" s="2"/>
      <c r="B190" s="2"/>
      <c r="C190" s="7"/>
      <c r="D190" s="3"/>
      <c r="E190" s="2"/>
      <c r="F190" s="3"/>
      <c r="G190" s="2"/>
      <c r="H190" s="2"/>
    </row>
    <row r="191" spans="1:8" ht="15.75">
      <c r="A191" s="2"/>
      <c r="B191" s="2"/>
      <c r="C191" s="7"/>
      <c r="D191" s="3"/>
      <c r="E191" s="2"/>
      <c r="F191" s="3"/>
      <c r="G191" s="2"/>
      <c r="H191" s="2"/>
    </row>
    <row r="192" spans="1:8" ht="15.75">
      <c r="A192" s="2"/>
      <c r="B192" s="2"/>
      <c r="C192" s="7"/>
      <c r="D192" s="3"/>
      <c r="E192" s="2"/>
      <c r="F192" s="3"/>
      <c r="G192" s="2"/>
      <c r="H192" s="2"/>
    </row>
    <row r="193" spans="1:8" ht="15.75">
      <c r="A193" s="2"/>
      <c r="B193" s="2"/>
      <c r="C193" s="7"/>
      <c r="D193" s="3"/>
      <c r="E193" s="2"/>
      <c r="F193" s="3"/>
      <c r="G193" s="2"/>
      <c r="H193" s="2"/>
    </row>
    <row r="194" spans="1:8" ht="15.75">
      <c r="A194" s="2"/>
      <c r="B194" s="2"/>
      <c r="C194" s="7"/>
      <c r="D194" s="3"/>
      <c r="E194" s="2"/>
      <c r="F194" s="3"/>
      <c r="G194" s="2"/>
      <c r="H194" s="2"/>
    </row>
    <row r="195" spans="1:8" ht="15.75">
      <c r="A195" s="2"/>
      <c r="B195" s="2"/>
      <c r="C195" s="7"/>
      <c r="D195" s="3"/>
      <c r="E195" s="2"/>
      <c r="F195" s="3"/>
      <c r="G195" s="2"/>
      <c r="H195" s="2"/>
    </row>
    <row r="196" spans="1:8" ht="15.75">
      <c r="A196" s="2"/>
      <c r="B196" s="2"/>
      <c r="C196" s="7"/>
      <c r="D196" s="3"/>
      <c r="E196" s="2"/>
      <c r="F196" s="3"/>
      <c r="G196" s="2"/>
      <c r="H196" s="2"/>
    </row>
    <row r="197" spans="1:8" ht="15.75">
      <c r="A197" s="2"/>
      <c r="B197" s="2"/>
      <c r="C197" s="7"/>
      <c r="D197" s="3"/>
      <c r="E197" s="2"/>
      <c r="F197" s="3"/>
      <c r="G197" s="2"/>
      <c r="H197" s="2"/>
    </row>
    <row r="198" spans="1:8" ht="15.75">
      <c r="A198" s="2"/>
      <c r="B198" s="2"/>
      <c r="C198" s="7"/>
      <c r="D198" s="3"/>
      <c r="E198" s="2"/>
      <c r="F198" s="3"/>
      <c r="G198" s="2"/>
      <c r="H198" s="2"/>
    </row>
    <row r="199" spans="1:8" ht="15.75">
      <c r="A199" s="2"/>
      <c r="B199" s="2"/>
      <c r="C199" s="7"/>
      <c r="D199" s="3"/>
      <c r="E199" s="2"/>
      <c r="F199" s="3"/>
      <c r="G199" s="2"/>
      <c r="H199" s="2"/>
    </row>
    <row r="200" spans="1:8" ht="15.75">
      <c r="A200" s="2"/>
      <c r="B200" s="2"/>
      <c r="C200" s="7"/>
      <c r="D200" s="3"/>
      <c r="E200" s="2"/>
      <c r="F200" s="3"/>
      <c r="G200" s="2"/>
      <c r="H200" s="2"/>
    </row>
    <row r="201" spans="1:8" ht="15.75">
      <c r="A201" s="2"/>
      <c r="B201" s="2"/>
      <c r="C201" s="7"/>
      <c r="D201" s="3"/>
      <c r="E201" s="2"/>
      <c r="F201" s="3"/>
      <c r="G201" s="2"/>
      <c r="H201" s="2"/>
    </row>
    <row r="202" spans="1:8" ht="15.75">
      <c r="A202" s="2"/>
      <c r="B202" s="2"/>
      <c r="C202" s="7"/>
      <c r="D202" s="3"/>
      <c r="E202" s="2"/>
      <c r="F202" s="3"/>
      <c r="G202" s="2"/>
      <c r="H202" s="2"/>
    </row>
    <row r="203" spans="1:8" ht="15.75">
      <c r="A203" s="2"/>
      <c r="B203" s="2"/>
      <c r="C203" s="7"/>
      <c r="D203" s="3"/>
      <c r="E203" s="2"/>
      <c r="F203" s="3"/>
      <c r="G203" s="2"/>
      <c r="H203" s="2"/>
    </row>
    <row r="204" spans="1:8" ht="15.75">
      <c r="A204" s="2"/>
      <c r="B204" s="2"/>
      <c r="C204" s="7"/>
      <c r="D204" s="3"/>
      <c r="E204" s="2"/>
      <c r="F204" s="3"/>
      <c r="G204" s="2"/>
      <c r="H204" s="2"/>
    </row>
    <row r="205" spans="1:8" ht="15.75">
      <c r="A205" s="2"/>
      <c r="B205" s="2"/>
      <c r="C205" s="7"/>
      <c r="D205" s="3"/>
      <c r="E205" s="2"/>
      <c r="F205" s="3"/>
      <c r="G205" s="2"/>
      <c r="H205" s="2"/>
    </row>
    <row r="206" spans="1:8" ht="15.75">
      <c r="A206" s="2"/>
      <c r="B206" s="2"/>
      <c r="C206" s="7"/>
      <c r="D206" s="3"/>
      <c r="E206" s="2"/>
      <c r="F206" s="3"/>
      <c r="G206" s="2"/>
      <c r="H206" s="2"/>
    </row>
    <row r="207" spans="1:8" ht="15.75">
      <c r="A207" s="2"/>
      <c r="B207" s="2"/>
      <c r="C207" s="7"/>
      <c r="D207" s="3"/>
      <c r="E207" s="2"/>
      <c r="F207" s="3"/>
      <c r="G207" s="2"/>
      <c r="H207" s="2"/>
    </row>
    <row r="208" spans="1:8" ht="15.75">
      <c r="A208" s="2"/>
      <c r="B208" s="2"/>
      <c r="C208" s="7"/>
      <c r="D208" s="3"/>
      <c r="E208" s="2"/>
      <c r="F208" s="3"/>
      <c r="G208" s="2"/>
      <c r="H208" s="2"/>
    </row>
    <row r="209" spans="1:8" ht="15.75">
      <c r="A209" s="2"/>
      <c r="B209" s="4"/>
      <c r="C209" s="7"/>
      <c r="D209" s="3"/>
      <c r="E209" s="2"/>
      <c r="F209" s="3"/>
      <c r="G209" s="2"/>
      <c r="H209" s="2"/>
    </row>
    <row r="210" spans="1:8" ht="15.75">
      <c r="A210" s="2"/>
      <c r="B210" s="2"/>
      <c r="C210" s="7"/>
      <c r="D210" s="3"/>
      <c r="E210" s="2"/>
      <c r="F210" s="3"/>
      <c r="G210" s="2"/>
      <c r="H210" s="2"/>
    </row>
    <row r="211" spans="1:8" ht="15.75">
      <c r="A211" s="2"/>
      <c r="B211" s="2"/>
      <c r="C211" s="7"/>
      <c r="D211" s="3"/>
      <c r="E211" s="2"/>
      <c r="F211" s="3"/>
      <c r="G211" s="2"/>
      <c r="H211" s="2"/>
    </row>
    <row r="212" spans="1:8" ht="15.75">
      <c r="A212" s="2"/>
      <c r="B212" s="2"/>
      <c r="C212" s="7"/>
      <c r="D212" s="3"/>
      <c r="E212" s="2"/>
      <c r="F212" s="3"/>
      <c r="G212" s="2"/>
      <c r="H212" s="2"/>
    </row>
    <row r="213" spans="1:8" ht="15.75">
      <c r="A213" s="2"/>
      <c r="B213" s="2"/>
      <c r="C213" s="7"/>
      <c r="D213" s="3"/>
      <c r="E213" s="2"/>
      <c r="F213" s="3"/>
      <c r="G213" s="2"/>
      <c r="H213" s="2"/>
    </row>
    <row r="214" spans="1:8" ht="15.75">
      <c r="A214" s="2"/>
      <c r="B214" s="2"/>
      <c r="C214" s="7"/>
      <c r="D214" s="3"/>
      <c r="E214" s="2"/>
      <c r="F214" s="3"/>
      <c r="G214" s="2"/>
      <c r="H214" s="2"/>
    </row>
    <row r="215" spans="1:8" ht="15.75">
      <c r="A215" s="2"/>
      <c r="B215" s="2"/>
      <c r="C215" s="7"/>
      <c r="D215" s="3"/>
      <c r="E215" s="2"/>
      <c r="F215" s="3"/>
      <c r="G215" s="2"/>
      <c r="H215" s="2"/>
    </row>
    <row r="216" spans="1:8" ht="15.75">
      <c r="A216" s="2"/>
      <c r="B216" s="2"/>
      <c r="C216" s="7"/>
      <c r="D216" s="3"/>
      <c r="E216" s="2"/>
      <c r="F216" s="3"/>
      <c r="G216" s="2"/>
      <c r="H216" s="2"/>
    </row>
    <row r="217" spans="1:8" ht="15.75">
      <c r="A217" s="2"/>
      <c r="B217" s="2"/>
      <c r="C217" s="7"/>
      <c r="D217" s="3"/>
      <c r="E217" s="2"/>
      <c r="F217" s="3"/>
      <c r="G217" s="2"/>
      <c r="H217" s="2"/>
    </row>
    <row r="218" spans="1:8" ht="15.75">
      <c r="A218" s="2"/>
      <c r="B218" s="2"/>
      <c r="C218" s="7"/>
      <c r="D218" s="3"/>
      <c r="E218" s="2"/>
      <c r="F218" s="3"/>
      <c r="G218" s="2"/>
      <c r="H218" s="2"/>
    </row>
    <row r="219" spans="1:8" ht="15.75">
      <c r="A219" s="2"/>
      <c r="B219" s="2"/>
      <c r="C219" s="7"/>
      <c r="D219" s="3"/>
      <c r="E219" s="2"/>
      <c r="F219" s="3"/>
      <c r="G219" s="2"/>
      <c r="H219" s="2"/>
    </row>
    <row r="220" spans="1:8" ht="15.75">
      <c r="A220" s="2"/>
      <c r="B220" s="2"/>
      <c r="C220" s="7"/>
      <c r="D220" s="3"/>
      <c r="E220" s="2"/>
      <c r="F220" s="3"/>
      <c r="G220" s="2"/>
      <c r="H220" s="2"/>
    </row>
    <row r="221" spans="1:8" ht="15.75">
      <c r="A221" s="2"/>
      <c r="B221" s="2"/>
      <c r="C221" s="7"/>
      <c r="D221" s="3"/>
      <c r="E221" s="2"/>
      <c r="F221" s="3"/>
      <c r="G221" s="2"/>
      <c r="H221" s="2"/>
    </row>
    <row r="222" spans="1:8" ht="15.75">
      <c r="A222" s="2"/>
      <c r="B222" s="2"/>
      <c r="C222" s="7"/>
      <c r="D222" s="3"/>
      <c r="E222" s="2"/>
      <c r="F222" s="3"/>
      <c r="G222" s="2"/>
      <c r="H222" s="2"/>
    </row>
    <row r="223" spans="1:8" ht="15.75">
      <c r="A223" s="2"/>
      <c r="B223" s="5"/>
      <c r="C223" s="7"/>
      <c r="D223" s="3"/>
      <c r="E223" s="2"/>
      <c r="F223" s="3"/>
      <c r="G223" s="2"/>
      <c r="H223" s="2"/>
    </row>
    <row r="224" spans="1:8" ht="15.75">
      <c r="A224" s="2"/>
      <c r="B224" s="2"/>
      <c r="C224" s="7"/>
      <c r="D224" s="3"/>
      <c r="E224" s="2"/>
      <c r="F224" s="3"/>
      <c r="G224" s="2"/>
      <c r="H224" s="2"/>
    </row>
    <row r="225" spans="1:8" ht="15.75">
      <c r="A225" s="2"/>
      <c r="B225" s="2"/>
      <c r="C225" s="7"/>
      <c r="D225" s="3"/>
      <c r="E225" s="2"/>
      <c r="F225" s="3"/>
      <c r="G225" s="2"/>
      <c r="H225" s="2"/>
    </row>
    <row r="226" spans="1:8" ht="15.75">
      <c r="A226" s="2"/>
      <c r="B226" s="2"/>
      <c r="C226" s="7"/>
      <c r="D226" s="3"/>
      <c r="E226" s="2"/>
      <c r="F226" s="3"/>
      <c r="G226" s="2"/>
      <c r="H226" s="2"/>
    </row>
    <row r="227" spans="1:8" ht="15.75">
      <c r="A227" s="2"/>
      <c r="B227" s="2"/>
      <c r="C227" s="7"/>
      <c r="D227" s="3"/>
      <c r="E227" s="2"/>
      <c r="F227" s="3"/>
      <c r="G227" s="2"/>
      <c r="H227" s="2"/>
    </row>
    <row r="228" spans="1:8" ht="15.75">
      <c r="A228" s="2"/>
      <c r="B228" s="2"/>
      <c r="C228" s="7"/>
      <c r="D228" s="3"/>
      <c r="E228" s="2"/>
      <c r="F228" s="3"/>
      <c r="G228" s="2"/>
      <c r="H228" s="2"/>
    </row>
    <row r="229" spans="1:8" ht="15.75">
      <c r="A229" s="2"/>
      <c r="B229" s="2"/>
      <c r="C229" s="7"/>
      <c r="D229" s="3"/>
      <c r="E229" s="2"/>
      <c r="F229" s="3"/>
      <c r="G229" s="2"/>
      <c r="H229" s="2"/>
    </row>
    <row r="230" spans="1:8" ht="15.75">
      <c r="A230" s="2"/>
      <c r="B230" s="2"/>
      <c r="C230" s="7"/>
      <c r="D230" s="3"/>
      <c r="E230" s="2"/>
      <c r="F230" s="3"/>
      <c r="G230" s="2"/>
      <c r="H230" s="2"/>
    </row>
    <row r="231" spans="1:8" ht="15.75">
      <c r="A231" s="2"/>
      <c r="B231" s="2"/>
      <c r="C231" s="7"/>
      <c r="D231" s="3"/>
      <c r="E231" s="2"/>
      <c r="F231" s="3"/>
      <c r="G231" s="2"/>
      <c r="H231" s="2"/>
    </row>
    <row r="232" spans="1:8" ht="15.75">
      <c r="A232" s="2"/>
      <c r="B232" s="2"/>
      <c r="C232" s="7"/>
      <c r="D232" s="3"/>
      <c r="E232" s="2"/>
      <c r="F232" s="3"/>
      <c r="G232" s="2"/>
      <c r="H232" s="2"/>
    </row>
    <row r="233" spans="1:8" ht="15.75">
      <c r="A233" s="2"/>
      <c r="B233" s="2"/>
      <c r="C233" s="7"/>
      <c r="D233" s="3"/>
      <c r="E233" s="2"/>
      <c r="F233" s="3"/>
      <c r="G233" s="2"/>
      <c r="H233" s="2"/>
    </row>
    <row r="234" spans="1:8" ht="15.75">
      <c r="A234" s="2"/>
      <c r="B234" s="2"/>
      <c r="C234" s="7"/>
      <c r="D234" s="3"/>
      <c r="E234" s="2"/>
      <c r="F234" s="3"/>
      <c r="G234" s="2"/>
      <c r="H234" s="2"/>
    </row>
    <row r="235" spans="1:8" ht="15.75">
      <c r="A235" s="2"/>
      <c r="B235" s="2"/>
      <c r="C235" s="7"/>
      <c r="D235" s="3"/>
      <c r="E235" s="2"/>
      <c r="F235" s="3"/>
      <c r="G235" s="2"/>
      <c r="H235" s="2"/>
    </row>
    <row r="236" spans="1:8" ht="15.75">
      <c r="A236" s="2"/>
      <c r="B236" s="2"/>
      <c r="C236" s="7"/>
      <c r="D236" s="3"/>
      <c r="E236" s="2"/>
      <c r="F236" s="3"/>
      <c r="G236" s="2"/>
      <c r="H236" s="2"/>
    </row>
    <row r="237" spans="1:8" ht="15.75">
      <c r="A237" s="2"/>
      <c r="B237" s="2"/>
      <c r="C237" s="7"/>
      <c r="D237" s="3"/>
      <c r="E237" s="2"/>
      <c r="F237" s="3"/>
      <c r="G237" s="2"/>
      <c r="H237" s="2"/>
    </row>
    <row r="238" spans="1:8" ht="15.75">
      <c r="A238" s="2"/>
      <c r="B238" s="2"/>
      <c r="C238" s="7"/>
      <c r="D238" s="3"/>
      <c r="E238" s="2"/>
      <c r="F238" s="3"/>
      <c r="G238" s="2"/>
      <c r="H238" s="2"/>
    </row>
    <row r="239" spans="1:8" ht="15.75">
      <c r="A239" s="2"/>
      <c r="B239" s="2"/>
      <c r="C239" s="7"/>
      <c r="D239" s="3"/>
      <c r="E239" s="2"/>
      <c r="F239" s="3"/>
      <c r="G239" s="2"/>
      <c r="H239" s="2"/>
    </row>
    <row r="240" spans="1:8" ht="15.75">
      <c r="A240" s="2"/>
      <c r="B240" s="2"/>
      <c r="C240" s="7"/>
      <c r="D240" s="3"/>
      <c r="E240" s="2"/>
      <c r="F240" s="3"/>
      <c r="G240" s="2"/>
      <c r="H240" s="2"/>
    </row>
    <row r="241" spans="1:8" ht="15.75">
      <c r="A241" s="2"/>
      <c r="B241" s="2"/>
      <c r="C241" s="7"/>
      <c r="D241" s="3"/>
      <c r="E241" s="2"/>
      <c r="F241" s="3"/>
      <c r="G241" s="2"/>
      <c r="H241" s="2"/>
    </row>
    <row r="242" spans="1:8" ht="15.75">
      <c r="A242" s="2"/>
      <c r="B242" s="2"/>
      <c r="C242" s="7"/>
      <c r="D242" s="3"/>
      <c r="E242" s="2"/>
      <c r="F242" s="3"/>
      <c r="G242" s="2"/>
      <c r="H242" s="2"/>
    </row>
    <row r="243" spans="1:8" ht="15.75">
      <c r="A243" s="2"/>
      <c r="B243" s="2"/>
      <c r="C243" s="7"/>
      <c r="D243" s="3"/>
      <c r="E243" s="2"/>
      <c r="F243" s="3"/>
      <c r="G243" s="2"/>
      <c r="H243" s="2"/>
    </row>
    <row r="244" spans="1:8" ht="15.75">
      <c r="A244" s="2"/>
      <c r="B244" s="2"/>
      <c r="C244" s="7"/>
      <c r="D244" s="3"/>
      <c r="E244" s="2"/>
      <c r="F244" s="3"/>
      <c r="G244" s="2"/>
      <c r="H244" s="2"/>
    </row>
    <row r="245" spans="1:8" ht="15.75">
      <c r="A245" s="2"/>
      <c r="B245" s="2"/>
      <c r="C245" s="7"/>
      <c r="D245" s="3"/>
      <c r="E245" s="2"/>
      <c r="F245" s="3"/>
      <c r="G245" s="2"/>
      <c r="H245" s="2"/>
    </row>
    <row r="246" spans="1:8" ht="15.75">
      <c r="A246" s="2"/>
      <c r="B246" s="2"/>
      <c r="C246" s="7"/>
      <c r="D246" s="3"/>
      <c r="E246" s="2"/>
      <c r="F246" s="3"/>
      <c r="G246" s="2"/>
      <c r="H246" s="2"/>
    </row>
    <row r="247" spans="1:8" ht="15.75">
      <c r="A247" s="2"/>
      <c r="B247" s="2"/>
      <c r="C247" s="7"/>
      <c r="D247" s="3"/>
      <c r="E247" s="2"/>
      <c r="F247" s="3"/>
      <c r="G247" s="2"/>
      <c r="H247" s="2"/>
    </row>
    <row r="248" spans="1:8" ht="15.75">
      <c r="A248" s="2"/>
      <c r="B248" s="2"/>
      <c r="C248" s="7"/>
      <c r="D248" s="3"/>
      <c r="E248" s="2"/>
      <c r="F248" s="3"/>
      <c r="G248" s="2"/>
      <c r="H248" s="2"/>
    </row>
    <row r="249" spans="1:8" ht="15.75">
      <c r="A249" s="2"/>
      <c r="B249" s="2"/>
      <c r="C249" s="7"/>
      <c r="D249" s="3"/>
      <c r="E249" s="2"/>
      <c r="F249" s="3"/>
      <c r="G249" s="2"/>
      <c r="H249" s="2"/>
    </row>
    <row r="250" spans="1:8" ht="15.75">
      <c r="A250" s="2"/>
      <c r="B250" s="2"/>
      <c r="C250" s="7"/>
      <c r="D250" s="3"/>
      <c r="E250" s="2"/>
      <c r="F250" s="3"/>
      <c r="G250" s="2"/>
      <c r="H250" s="2"/>
    </row>
    <row r="251" spans="1:8" ht="15.75">
      <c r="A251" s="2"/>
      <c r="B251" s="2"/>
      <c r="C251" s="7"/>
      <c r="D251" s="3"/>
      <c r="E251" s="2"/>
      <c r="F251" s="3"/>
      <c r="G251" s="2"/>
      <c r="H251" s="2"/>
    </row>
    <row r="252" spans="1:8" ht="15.75">
      <c r="A252" s="2"/>
      <c r="B252" s="2"/>
      <c r="C252" s="7"/>
      <c r="D252" s="3"/>
      <c r="E252" s="2"/>
      <c r="F252" s="3"/>
      <c r="G252" s="2"/>
      <c r="H252" s="2"/>
    </row>
    <row r="253" spans="1:8" ht="15.75">
      <c r="A253" s="2"/>
      <c r="B253" s="2"/>
      <c r="C253" s="7"/>
      <c r="D253" s="3"/>
      <c r="E253" s="2"/>
      <c r="F253" s="3"/>
      <c r="G253" s="2"/>
      <c r="H253" s="2"/>
    </row>
    <row r="254" spans="1:8" ht="15.75">
      <c r="A254" s="2"/>
      <c r="B254" s="2"/>
      <c r="C254" s="7"/>
      <c r="D254" s="3"/>
      <c r="E254" s="2"/>
      <c r="F254" s="3"/>
      <c r="G254" s="2"/>
      <c r="H254" s="2"/>
    </row>
    <row r="255" spans="1:8" ht="15.75">
      <c r="A255" s="2"/>
      <c r="B255" s="2"/>
      <c r="C255" s="7"/>
      <c r="D255" s="3"/>
      <c r="E255" s="2"/>
      <c r="F255" s="3"/>
      <c r="G255" s="2"/>
      <c r="H255" s="2"/>
    </row>
    <row r="256" spans="1:8" ht="15.75">
      <c r="A256" s="2"/>
      <c r="B256" s="2"/>
      <c r="C256" s="7"/>
      <c r="D256" s="3"/>
      <c r="E256" s="2"/>
      <c r="F256" s="3"/>
      <c r="G256" s="2"/>
      <c r="H256" s="2"/>
    </row>
    <row r="257" spans="1:8" ht="15.75">
      <c r="A257" s="2"/>
      <c r="B257" s="2"/>
      <c r="C257" s="7"/>
      <c r="D257" s="3"/>
      <c r="E257" s="2"/>
      <c r="F257" s="3"/>
      <c r="G257" s="2"/>
      <c r="H257" s="2"/>
    </row>
    <row r="258" spans="1:8" ht="15.75">
      <c r="A258" s="2"/>
      <c r="B258" s="2"/>
      <c r="C258" s="7"/>
      <c r="D258" s="3"/>
      <c r="E258" s="2"/>
      <c r="F258" s="3"/>
      <c r="G258" s="2"/>
      <c r="H258" s="2"/>
    </row>
    <row r="259" spans="1:8" ht="15.75">
      <c r="A259" s="2"/>
      <c r="B259" s="2"/>
      <c r="C259" s="7"/>
      <c r="D259" s="3"/>
      <c r="E259" s="2"/>
      <c r="F259" s="3"/>
      <c r="G259" s="2"/>
      <c r="H259" s="2"/>
    </row>
    <row r="260" spans="1:8" ht="15.75">
      <c r="A260" s="2"/>
      <c r="B260" s="2"/>
      <c r="C260" s="7"/>
      <c r="D260" s="3"/>
      <c r="E260" s="2"/>
      <c r="F260" s="3"/>
      <c r="G260" s="2"/>
      <c r="H260" s="2"/>
    </row>
    <row r="261" spans="1:8" ht="15.75">
      <c r="A261" s="2"/>
      <c r="B261" s="2"/>
      <c r="C261" s="7"/>
      <c r="D261" s="3"/>
      <c r="E261" s="2"/>
      <c r="F261" s="3"/>
      <c r="G261" s="2"/>
      <c r="H261" s="2"/>
    </row>
    <row r="262" spans="1:8" ht="15.75">
      <c r="A262" s="2"/>
      <c r="B262" s="2"/>
      <c r="C262" s="7"/>
      <c r="D262" s="3"/>
      <c r="E262" s="2"/>
      <c r="F262" s="3"/>
      <c r="G262" s="2"/>
      <c r="H262" s="2"/>
    </row>
    <row r="263" spans="1:8" ht="15.75">
      <c r="A263" s="2"/>
      <c r="B263" s="2"/>
      <c r="C263" s="7"/>
      <c r="D263" s="3"/>
      <c r="E263" s="2"/>
      <c r="F263" s="3"/>
      <c r="G263" s="2"/>
      <c r="H263" s="2"/>
    </row>
    <row r="264" spans="1:8" ht="15.75">
      <c r="A264" s="2"/>
      <c r="B264" s="2"/>
      <c r="C264" s="7"/>
      <c r="D264" s="3"/>
      <c r="E264" s="2"/>
      <c r="F264" s="3"/>
      <c r="G264" s="2"/>
      <c r="H264" s="2"/>
    </row>
    <row r="265" spans="1:8" ht="15.75">
      <c r="A265" s="2"/>
      <c r="B265" s="2"/>
      <c r="C265" s="7"/>
      <c r="D265" s="3"/>
      <c r="E265" s="2"/>
      <c r="F265" s="3"/>
      <c r="G265" s="2"/>
      <c r="H265" s="2"/>
    </row>
    <row r="266" spans="1:8" ht="15.75">
      <c r="A266" s="2"/>
      <c r="B266" s="2"/>
      <c r="C266" s="7"/>
      <c r="D266" s="3"/>
      <c r="E266" s="2"/>
      <c r="F266" s="3"/>
      <c r="G266" s="2"/>
      <c r="H266" s="2"/>
    </row>
    <row r="267" spans="1:8" ht="15.75">
      <c r="A267" s="2"/>
      <c r="B267" s="2"/>
      <c r="C267" s="7"/>
      <c r="D267" s="3"/>
      <c r="E267" s="2"/>
      <c r="F267" s="3"/>
      <c r="G267" s="2"/>
      <c r="H267" s="2"/>
    </row>
    <row r="268" spans="1:8" ht="15.75">
      <c r="A268" s="2"/>
      <c r="B268" s="2"/>
      <c r="C268" s="7"/>
      <c r="D268" s="3"/>
      <c r="E268" s="2"/>
      <c r="F268" s="3"/>
      <c r="G268" s="2"/>
      <c r="H268" s="2"/>
    </row>
    <row r="269" spans="1:8" ht="15.75">
      <c r="A269" s="2"/>
      <c r="B269" s="2"/>
      <c r="C269" s="7"/>
      <c r="D269" s="3"/>
      <c r="E269" s="2"/>
      <c r="F269" s="3"/>
      <c r="G269" s="2"/>
      <c r="H269" s="2"/>
    </row>
    <row r="270" spans="1:8" ht="15.75">
      <c r="A270" s="2"/>
      <c r="B270" s="2"/>
      <c r="C270" s="7"/>
      <c r="D270" s="3"/>
      <c r="E270" s="2"/>
      <c r="F270" s="3"/>
      <c r="G270" s="2"/>
      <c r="H270" s="2"/>
    </row>
    <row r="271" spans="1:8" ht="15.75">
      <c r="A271" s="2"/>
      <c r="B271" s="2"/>
      <c r="C271" s="7"/>
      <c r="D271" s="3"/>
      <c r="E271" s="2"/>
      <c r="F271" s="3"/>
      <c r="G271" s="2"/>
      <c r="H271" s="2"/>
    </row>
    <row r="272" spans="1:8" ht="15.75">
      <c r="A272" s="2"/>
      <c r="B272" s="2"/>
      <c r="C272" s="7"/>
      <c r="D272" s="3"/>
      <c r="E272" s="2"/>
      <c r="F272" s="3"/>
      <c r="G272" s="2"/>
      <c r="H272" s="2"/>
    </row>
    <row r="273" spans="1:8" ht="15.75">
      <c r="A273" s="2"/>
      <c r="B273" s="2"/>
      <c r="C273" s="7"/>
      <c r="D273" s="3"/>
      <c r="E273" s="2"/>
      <c r="F273" s="3"/>
      <c r="G273" s="2"/>
      <c r="H273" s="2"/>
    </row>
    <row r="274" spans="1:8" ht="15.75">
      <c r="A274" s="2"/>
      <c r="B274" s="2"/>
      <c r="C274" s="7"/>
      <c r="D274" s="3"/>
      <c r="E274" s="2"/>
      <c r="F274" s="3"/>
      <c r="G274" s="2"/>
      <c r="H274" s="2"/>
    </row>
    <row r="275" spans="1:8" ht="15.75">
      <c r="A275" s="2"/>
      <c r="B275" s="2"/>
      <c r="C275" s="7"/>
      <c r="D275" s="3"/>
      <c r="E275" s="2"/>
      <c r="F275" s="3"/>
      <c r="G275" s="2"/>
      <c r="H275" s="2"/>
    </row>
    <row r="276" spans="1:8" ht="15.75">
      <c r="A276" s="2"/>
      <c r="B276" s="2"/>
      <c r="C276" s="7"/>
      <c r="D276" s="3"/>
      <c r="E276" s="2"/>
      <c r="F276" s="3"/>
      <c r="G276" s="2"/>
      <c r="H276" s="2"/>
    </row>
    <row r="277" spans="1:8" ht="15.75">
      <c r="A277" s="2"/>
      <c r="B277" s="2"/>
      <c r="C277" s="7"/>
      <c r="D277" s="3"/>
      <c r="E277" s="2"/>
      <c r="F277" s="3"/>
      <c r="G277" s="2"/>
      <c r="H277" s="2"/>
    </row>
    <row r="278" spans="1:8" ht="15.75">
      <c r="A278" s="2"/>
      <c r="B278" s="2"/>
      <c r="C278" s="7"/>
      <c r="D278" s="3"/>
      <c r="E278" s="2"/>
      <c r="F278" s="3"/>
      <c r="G278" s="2"/>
      <c r="H278" s="2"/>
    </row>
    <row r="279" spans="1:8" ht="15.75">
      <c r="A279" s="2"/>
      <c r="B279" s="2"/>
      <c r="C279" s="7"/>
      <c r="D279" s="3"/>
      <c r="E279" s="2"/>
      <c r="F279" s="3"/>
      <c r="G279" s="2"/>
      <c r="H279" s="2"/>
    </row>
    <row r="280" spans="1:8" ht="15.75">
      <c r="A280" s="2"/>
      <c r="B280" s="2"/>
      <c r="C280" s="7"/>
      <c r="D280" s="3"/>
      <c r="E280" s="2"/>
      <c r="F280" s="3"/>
      <c r="G280" s="2"/>
      <c r="H280" s="2"/>
    </row>
    <row r="281" spans="1:8" ht="15.75">
      <c r="A281" s="2"/>
      <c r="B281" s="2"/>
      <c r="C281" s="7"/>
      <c r="D281" s="3"/>
      <c r="E281" s="2"/>
      <c r="F281" s="3"/>
      <c r="G281" s="2"/>
      <c r="H281" s="2"/>
    </row>
    <row r="282" spans="1:8" ht="15.75">
      <c r="A282" s="2"/>
      <c r="B282" s="2"/>
      <c r="C282" s="7"/>
      <c r="D282" s="3"/>
      <c r="E282" s="2"/>
      <c r="F282" s="3"/>
      <c r="G282" s="2"/>
      <c r="H282" s="2"/>
    </row>
    <row r="283" spans="1:8" ht="15.75">
      <c r="A283" s="2"/>
      <c r="B283" s="2"/>
      <c r="C283" s="7"/>
      <c r="D283" s="3"/>
      <c r="E283" s="2"/>
      <c r="F283" s="3"/>
      <c r="G283" s="2"/>
      <c r="H283" s="2"/>
    </row>
    <row r="284" spans="1:8" ht="15.75">
      <c r="A284" s="2"/>
      <c r="B284" s="2"/>
      <c r="C284" s="7"/>
      <c r="D284" s="3"/>
      <c r="E284" s="2"/>
      <c r="F284" s="3"/>
      <c r="G284" s="2"/>
      <c r="H284" s="2"/>
    </row>
    <row r="285" spans="1:8" ht="15.75">
      <c r="A285" s="2"/>
      <c r="B285" s="2"/>
      <c r="C285" s="7"/>
      <c r="D285" s="3"/>
      <c r="E285" s="2"/>
      <c r="F285" s="3"/>
      <c r="G285" s="2"/>
      <c r="H285" s="2"/>
    </row>
    <row r="286" spans="1:8" ht="15.75">
      <c r="A286" s="2"/>
      <c r="B286" s="2"/>
      <c r="C286" s="7"/>
      <c r="D286" s="3"/>
      <c r="E286" s="2"/>
      <c r="F286" s="3"/>
      <c r="G286" s="2"/>
      <c r="H286" s="2"/>
    </row>
    <row r="287" spans="1:8" ht="15.75">
      <c r="A287" s="2"/>
      <c r="B287" s="2"/>
      <c r="C287" s="7"/>
      <c r="D287" s="3"/>
      <c r="E287" s="3"/>
      <c r="F287" s="3"/>
      <c r="G287" s="2"/>
      <c r="H287" s="2"/>
    </row>
    <row r="288" spans="1:8" ht="15.75">
      <c r="A288" s="2"/>
      <c r="B288" s="2"/>
      <c r="C288" s="7"/>
      <c r="D288" s="3"/>
      <c r="E288" s="3"/>
      <c r="F288" s="3"/>
      <c r="G288" s="2"/>
      <c r="H288" s="2"/>
    </row>
    <row r="289" spans="1:8" ht="15.75">
      <c r="A289" s="2"/>
      <c r="B289" s="2"/>
      <c r="C289" s="7"/>
      <c r="D289" s="3"/>
      <c r="E289" s="3"/>
      <c r="F289" s="3"/>
      <c r="G289" s="2"/>
      <c r="H289" s="2"/>
    </row>
    <row r="290" spans="1:8" ht="15.75">
      <c r="A290" s="2"/>
      <c r="B290" s="2"/>
      <c r="C290" s="7"/>
      <c r="D290" s="3"/>
      <c r="E290" s="3"/>
      <c r="F290" s="3"/>
      <c r="G290" s="2"/>
      <c r="H290" s="2"/>
    </row>
    <row r="291" spans="1:8" ht="15.75">
      <c r="A291" s="2"/>
      <c r="B291" s="2"/>
      <c r="C291" s="7"/>
      <c r="D291" s="3"/>
      <c r="E291" s="3"/>
      <c r="F291" s="3"/>
      <c r="G291" s="2"/>
      <c r="H291" s="2"/>
    </row>
    <row r="292" spans="1:8" ht="15.75">
      <c r="A292" s="2"/>
      <c r="B292" s="2"/>
      <c r="C292" s="7"/>
      <c r="D292" s="3"/>
      <c r="E292" s="3"/>
      <c r="F292" s="3"/>
      <c r="G292" s="2"/>
      <c r="H292" s="2"/>
    </row>
    <row r="293" spans="1:8" ht="15.75">
      <c r="A293" s="2"/>
      <c r="B293" s="2"/>
      <c r="C293" s="7"/>
      <c r="D293" s="3"/>
      <c r="E293" s="3"/>
      <c r="F293" s="3"/>
      <c r="G293" s="2"/>
      <c r="H293" s="2"/>
    </row>
    <row r="294" spans="1:8" ht="15.75">
      <c r="A294" s="2"/>
      <c r="B294" s="2"/>
      <c r="C294" s="7"/>
      <c r="D294" s="3"/>
      <c r="E294" s="3"/>
      <c r="F294" s="3"/>
      <c r="G294" s="2"/>
      <c r="H294" s="2"/>
    </row>
    <row r="295" spans="1:8" ht="15.75">
      <c r="A295" s="2"/>
      <c r="B295" s="2"/>
      <c r="C295" s="7"/>
      <c r="D295" s="3"/>
      <c r="E295" s="3"/>
      <c r="F295" s="3"/>
      <c r="G295" s="2"/>
      <c r="H295" s="2"/>
    </row>
    <row r="296" spans="1:8" ht="15.75">
      <c r="A296" s="2"/>
      <c r="B296" s="2"/>
      <c r="C296" s="7"/>
      <c r="D296" s="3"/>
      <c r="E296" s="3"/>
      <c r="F296" s="3"/>
      <c r="G296" s="2"/>
      <c r="H296" s="2"/>
    </row>
    <row r="297" spans="1:8" ht="15.75">
      <c r="A297" s="2"/>
      <c r="B297" s="2"/>
      <c r="C297" s="7"/>
      <c r="D297" s="3"/>
      <c r="E297" s="3"/>
      <c r="F297" s="3"/>
      <c r="G297" s="2"/>
      <c r="H297" s="2"/>
    </row>
    <row r="298" spans="1:8" ht="15.75">
      <c r="A298" s="2"/>
      <c r="B298" s="2"/>
      <c r="C298" s="7"/>
      <c r="D298" s="3"/>
      <c r="E298" s="3"/>
      <c r="F298" s="3"/>
      <c r="G298" s="2"/>
      <c r="H298" s="2"/>
    </row>
    <row r="299" spans="1:8" ht="15.75">
      <c r="A299" s="2"/>
      <c r="B299" s="2"/>
      <c r="C299" s="7"/>
      <c r="D299" s="3"/>
      <c r="E299" s="3"/>
      <c r="F299" s="3"/>
      <c r="G299" s="2"/>
      <c r="H299" s="2"/>
    </row>
    <row r="300" spans="1:8" ht="15.75">
      <c r="A300" s="2"/>
      <c r="B300" s="2"/>
      <c r="C300" s="7"/>
      <c r="D300" s="3"/>
      <c r="E300" s="3"/>
      <c r="F300" s="3"/>
      <c r="G300" s="2"/>
      <c r="H300" s="2"/>
    </row>
    <row r="301" spans="1:8" ht="15.75">
      <c r="A301" s="2"/>
      <c r="B301" s="2"/>
      <c r="C301" s="7"/>
      <c r="D301" s="3"/>
      <c r="E301" s="3"/>
      <c r="F301" s="3"/>
      <c r="G301" s="2"/>
      <c r="H301" s="2"/>
    </row>
    <row r="302" spans="1:8" ht="15.75">
      <c r="A302" s="2"/>
      <c r="B302" s="2"/>
      <c r="C302" s="7"/>
      <c r="D302" s="3"/>
      <c r="E302" s="3"/>
      <c r="F302" s="3"/>
      <c r="G302" s="2"/>
      <c r="H302" s="2"/>
    </row>
    <row r="303" spans="1:8" ht="15.75">
      <c r="A303" s="2"/>
      <c r="B303" s="2"/>
      <c r="C303" s="7"/>
      <c r="D303" s="3"/>
      <c r="E303" s="3"/>
      <c r="F303" s="3"/>
      <c r="G303" s="2"/>
      <c r="H303" s="2"/>
    </row>
    <row r="304" spans="1:8" ht="15.75">
      <c r="A304" s="2"/>
      <c r="B304" s="2"/>
      <c r="C304" s="7"/>
      <c r="D304" s="3"/>
      <c r="E304" s="3"/>
      <c r="F304" s="3"/>
      <c r="G304" s="2"/>
      <c r="H304" s="2"/>
    </row>
    <row r="305" spans="1:8" ht="15.75">
      <c r="A305" s="2"/>
      <c r="B305" s="2"/>
      <c r="C305" s="7"/>
      <c r="D305" s="3"/>
      <c r="E305" s="3"/>
      <c r="F305" s="3"/>
      <c r="G305" s="2"/>
      <c r="H305" s="2"/>
    </row>
    <row r="306" spans="1:8" ht="15.75">
      <c r="A306" s="2"/>
      <c r="B306" s="2"/>
      <c r="C306" s="7"/>
      <c r="D306" s="3"/>
      <c r="E306" s="3"/>
      <c r="F306" s="3"/>
      <c r="G306" s="2"/>
      <c r="H306" s="2"/>
    </row>
    <row r="307" spans="1:8" ht="15.75">
      <c r="A307" s="2"/>
      <c r="B307" s="2"/>
      <c r="C307" s="7"/>
      <c r="D307" s="3"/>
      <c r="E307" s="3"/>
      <c r="F307" s="3"/>
      <c r="G307" s="2"/>
      <c r="H307" s="2"/>
    </row>
    <row r="308" spans="1:8" ht="15.75">
      <c r="A308" s="2"/>
      <c r="B308" s="2"/>
      <c r="C308" s="7"/>
      <c r="D308" s="3"/>
      <c r="E308" s="3"/>
      <c r="F308" s="3"/>
      <c r="G308" s="2"/>
      <c r="H308" s="2"/>
    </row>
    <row r="309" spans="1:8" ht="15.75">
      <c r="A309" s="2"/>
      <c r="B309" s="2"/>
      <c r="C309" s="7"/>
      <c r="D309" s="3"/>
      <c r="E309" s="3"/>
      <c r="F309" s="3"/>
      <c r="G309" s="2"/>
      <c r="H309" s="2"/>
    </row>
    <row r="310" spans="1:8" ht="15.75">
      <c r="A310" s="2"/>
      <c r="B310" s="2"/>
      <c r="C310" s="7"/>
      <c r="D310" s="3"/>
      <c r="E310" s="3"/>
      <c r="F310" s="3"/>
      <c r="G310" s="2"/>
      <c r="H310" s="2"/>
    </row>
    <row r="311" spans="1:8" ht="15.75">
      <c r="A311" s="2"/>
      <c r="B311" s="2"/>
      <c r="C311" s="7"/>
      <c r="D311" s="3"/>
      <c r="E311" s="3"/>
      <c r="F311" s="3"/>
      <c r="G311" s="2"/>
      <c r="H311" s="2"/>
    </row>
    <row r="312" spans="1:8" ht="15.75">
      <c r="A312" s="2"/>
      <c r="B312" s="2"/>
      <c r="C312" s="7"/>
      <c r="D312" s="3"/>
      <c r="E312" s="3"/>
      <c r="F312" s="3"/>
      <c r="G312" s="2"/>
      <c r="H312" s="2"/>
    </row>
    <row r="313" spans="1:8" ht="15.75">
      <c r="A313" s="2"/>
      <c r="B313" s="2"/>
      <c r="C313" s="7"/>
      <c r="D313" s="3"/>
      <c r="E313" s="3"/>
      <c r="F313" s="3"/>
      <c r="G313" s="2"/>
      <c r="H313" s="2"/>
    </row>
    <row r="314" spans="1:8" ht="15.75">
      <c r="A314" s="2"/>
      <c r="B314" s="2"/>
      <c r="C314" s="7"/>
      <c r="D314" s="3"/>
      <c r="E314" s="3"/>
      <c r="F314" s="3"/>
      <c r="G314" s="2"/>
      <c r="H314" s="2"/>
    </row>
    <row r="315" spans="1:8" ht="15.75">
      <c r="A315" s="2"/>
      <c r="B315" s="2"/>
      <c r="C315" s="7"/>
      <c r="D315" s="3"/>
      <c r="E315" s="3"/>
      <c r="F315" s="3"/>
      <c r="G315" s="2"/>
      <c r="H315" s="2"/>
    </row>
    <row r="316" spans="1:8" ht="15.75">
      <c r="A316" s="2"/>
      <c r="B316" s="2"/>
      <c r="C316" s="7"/>
      <c r="D316" s="3"/>
      <c r="E316" s="3"/>
      <c r="F316" s="3"/>
      <c r="G316" s="2"/>
      <c r="H316" s="2"/>
    </row>
    <row r="317" spans="1:8" ht="15.75">
      <c r="A317" s="2"/>
      <c r="B317" s="2"/>
      <c r="C317" s="7"/>
      <c r="D317" s="3"/>
      <c r="E317" s="3"/>
      <c r="F317" s="3"/>
      <c r="G317" s="2"/>
      <c r="H317" s="2"/>
    </row>
    <row r="318" spans="1:8" ht="15.75">
      <c r="A318" s="2"/>
      <c r="B318" s="2"/>
      <c r="C318" s="7"/>
      <c r="D318" s="3"/>
      <c r="E318" s="3"/>
      <c r="F318" s="3"/>
      <c r="G318" s="2"/>
      <c r="H318" s="2"/>
    </row>
    <row r="319" spans="1:8" ht="15.75">
      <c r="A319" s="2"/>
      <c r="B319" s="2"/>
      <c r="C319" s="7"/>
      <c r="D319" s="3"/>
      <c r="E319" s="3"/>
      <c r="F319" s="3"/>
      <c r="G319" s="2"/>
      <c r="H319" s="2"/>
    </row>
    <row r="320" spans="1:8" ht="15.75">
      <c r="A320" s="2"/>
      <c r="B320" s="2"/>
      <c r="C320" s="7"/>
      <c r="D320" s="3"/>
      <c r="E320" s="3"/>
      <c r="F320" s="3"/>
      <c r="G320" s="2"/>
      <c r="H320" s="2"/>
    </row>
    <row r="321" spans="1:8" ht="15.75">
      <c r="A321" s="2"/>
      <c r="B321" s="2"/>
      <c r="C321" s="7"/>
      <c r="D321" s="3"/>
      <c r="E321" s="3"/>
      <c r="F321" s="3"/>
      <c r="G321" s="2"/>
      <c r="H321" s="2"/>
    </row>
    <row r="322" spans="1:8" ht="15.75">
      <c r="A322" s="2"/>
      <c r="B322" s="2"/>
      <c r="C322" s="7"/>
      <c r="D322" s="3"/>
      <c r="E322" s="3"/>
      <c r="F322" s="3"/>
      <c r="G322" s="2"/>
      <c r="H322" s="2"/>
    </row>
    <row r="323" spans="1:8" ht="15.75">
      <c r="A323" s="2"/>
      <c r="B323" s="2"/>
      <c r="C323" s="7"/>
      <c r="D323" s="3"/>
      <c r="E323" s="3"/>
      <c r="F323" s="3"/>
      <c r="G323" s="2"/>
      <c r="H323" s="2"/>
    </row>
    <row r="324" spans="1:8" ht="15.75">
      <c r="A324" s="2"/>
      <c r="B324" s="2"/>
      <c r="C324" s="7"/>
      <c r="D324" s="3"/>
      <c r="E324" s="3"/>
      <c r="F324" s="3"/>
      <c r="G324" s="2"/>
      <c r="H324" s="2"/>
    </row>
    <row r="325" spans="1:8" ht="15.75">
      <c r="A325" s="2"/>
      <c r="B325" s="2"/>
      <c r="C325" s="7"/>
      <c r="D325" s="3"/>
      <c r="E325" s="3"/>
      <c r="F325" s="3"/>
      <c r="G325" s="2"/>
      <c r="H325" s="2"/>
    </row>
    <row r="326" spans="1:8" ht="15.75">
      <c r="A326" s="2"/>
      <c r="B326" s="2"/>
      <c r="C326" s="7"/>
      <c r="D326" s="3"/>
      <c r="E326" s="3"/>
      <c r="F326" s="3"/>
      <c r="G326" s="2"/>
      <c r="H326" s="2"/>
    </row>
    <row r="327" spans="1:8" ht="15.75">
      <c r="A327" s="2"/>
      <c r="B327" s="2"/>
      <c r="C327" s="7"/>
      <c r="D327" s="3"/>
      <c r="E327" s="6"/>
      <c r="F327" s="3"/>
      <c r="G327" s="2"/>
      <c r="H327" s="2"/>
    </row>
    <row r="328" spans="1:8" ht="15.75">
      <c r="A328" s="2"/>
      <c r="B328" s="2"/>
      <c r="C328" s="7"/>
      <c r="D328" s="3"/>
      <c r="E328" s="6"/>
      <c r="F328" s="3"/>
      <c r="G328" s="2"/>
      <c r="H328" s="2"/>
    </row>
    <row r="329" spans="1:8" ht="15.75">
      <c r="A329" s="2"/>
      <c r="B329" s="2"/>
      <c r="C329" s="7"/>
      <c r="D329" s="3"/>
      <c r="E329" s="2"/>
      <c r="F329" s="3"/>
      <c r="G329" s="2"/>
      <c r="H329" s="2"/>
    </row>
    <row r="330" spans="1:8" ht="15.75">
      <c r="A330" s="2"/>
      <c r="B330" s="2"/>
      <c r="C330" s="7"/>
      <c r="D330" s="3"/>
      <c r="E330" s="2"/>
      <c r="F330" s="3"/>
      <c r="G330" s="2"/>
      <c r="H330" s="2"/>
    </row>
    <row r="331" spans="1:8" ht="15.75">
      <c r="A331" s="2"/>
      <c r="B331" s="2"/>
      <c r="C331" s="7"/>
      <c r="D331" s="3"/>
      <c r="E331" s="6"/>
      <c r="F331" s="3"/>
      <c r="G331" s="2"/>
      <c r="H331" s="2"/>
    </row>
    <row r="332" spans="1:8" ht="15.75">
      <c r="A332" s="2"/>
      <c r="B332" s="2"/>
      <c r="C332" s="7"/>
      <c r="D332" s="3"/>
      <c r="E332" s="6"/>
      <c r="F332" s="3"/>
      <c r="G332" s="2"/>
      <c r="H332" s="2"/>
    </row>
    <row r="333" spans="1:8" ht="15.75">
      <c r="A333" s="2"/>
      <c r="B333" s="2"/>
      <c r="C333" s="7"/>
      <c r="D333" s="3"/>
      <c r="E333" s="2"/>
      <c r="F333" s="3"/>
      <c r="G333" s="2"/>
      <c r="H333" s="2"/>
    </row>
    <row r="334" spans="1:8" ht="15.75">
      <c r="A334" s="2"/>
      <c r="B334" s="2"/>
      <c r="C334" s="7"/>
      <c r="D334" s="3"/>
      <c r="E334" s="2"/>
      <c r="F334" s="3"/>
      <c r="G334" s="2"/>
      <c r="H334" s="2"/>
    </row>
    <row r="335" spans="1:8" ht="15.75">
      <c r="A335" s="2"/>
      <c r="B335" s="2"/>
      <c r="C335" s="7"/>
      <c r="D335" s="3"/>
      <c r="E335" s="2"/>
      <c r="F335" s="3"/>
      <c r="G335" s="2"/>
      <c r="H335" s="2"/>
    </row>
    <row r="336" spans="1:8" ht="15.75">
      <c r="A336" s="2"/>
      <c r="B336" s="2"/>
      <c r="C336" s="7"/>
      <c r="D336" s="3"/>
      <c r="E336" s="2"/>
      <c r="F336" s="3"/>
      <c r="G336" s="2"/>
      <c r="H336" s="2"/>
    </row>
    <row r="337" spans="1:8" ht="15.75">
      <c r="A337" s="2"/>
      <c r="B337" s="2"/>
      <c r="C337" s="7"/>
      <c r="D337" s="3"/>
      <c r="E337" s="2"/>
      <c r="F337" s="3"/>
      <c r="G337" s="2"/>
      <c r="H337" s="2"/>
    </row>
    <row r="338" spans="1:8" ht="15.75">
      <c r="A338" s="2"/>
      <c r="B338" s="2"/>
      <c r="C338" s="7"/>
      <c r="D338" s="3"/>
      <c r="E338" s="2"/>
      <c r="F338" s="3"/>
      <c r="G338" s="2"/>
      <c r="H338" s="2"/>
    </row>
    <row r="339" spans="1:8" ht="15.75">
      <c r="A339" s="2"/>
      <c r="B339" s="2"/>
      <c r="C339" s="7"/>
      <c r="D339" s="3"/>
      <c r="E339" s="2"/>
      <c r="F339" s="3"/>
      <c r="G339" s="2"/>
      <c r="H339" s="2"/>
    </row>
    <row r="340" spans="1:8" ht="15.75">
      <c r="A340" s="2"/>
      <c r="B340" s="2"/>
      <c r="C340" s="7"/>
      <c r="D340" s="3"/>
      <c r="E340" s="2"/>
      <c r="F340" s="3"/>
      <c r="G340" s="2"/>
      <c r="H340" s="2"/>
    </row>
    <row r="341" spans="1:8" ht="15.75">
      <c r="A341" s="2"/>
      <c r="B341" s="2"/>
      <c r="C341" s="7"/>
      <c r="D341" s="3"/>
      <c r="E341" s="2"/>
      <c r="F341" s="3"/>
      <c r="G341" s="2"/>
      <c r="H341" s="2"/>
    </row>
    <row r="342" spans="1:8" ht="15.75">
      <c r="A342" s="2"/>
      <c r="B342" s="2"/>
      <c r="C342" s="7"/>
      <c r="D342" s="3"/>
      <c r="E342" s="2"/>
      <c r="F342" s="3"/>
      <c r="G342" s="2"/>
      <c r="H342" s="2"/>
    </row>
    <row r="343" spans="1:8" ht="15.75">
      <c r="A343" s="2"/>
      <c r="B343" s="2"/>
      <c r="C343" s="7"/>
      <c r="D343" s="3"/>
      <c r="E343" s="2"/>
      <c r="F343" s="3"/>
      <c r="G343" s="2"/>
      <c r="H343" s="2"/>
    </row>
    <row r="344" spans="1:8" ht="15.75">
      <c r="A344" s="2"/>
      <c r="B344" s="2"/>
      <c r="C344" s="7"/>
      <c r="D344" s="3"/>
      <c r="E344" s="2"/>
      <c r="F344" s="3"/>
      <c r="G344" s="2"/>
      <c r="H344" s="2"/>
    </row>
    <row r="345" spans="1:8" ht="15.75">
      <c r="A345" s="2"/>
      <c r="B345" s="2"/>
      <c r="C345" s="7"/>
      <c r="D345" s="3"/>
      <c r="E345" s="2"/>
      <c r="F345" s="3"/>
      <c r="G345" s="2"/>
      <c r="H345" s="2"/>
    </row>
    <row r="346" spans="1:8" ht="15.75">
      <c r="A346" s="2"/>
      <c r="B346" s="2"/>
      <c r="C346" s="7"/>
      <c r="D346" s="3"/>
      <c r="E346" s="2"/>
      <c r="F346" s="3"/>
      <c r="G346" s="2"/>
      <c r="H346" s="2"/>
    </row>
    <row r="347" spans="1:8" ht="15.75">
      <c r="A347" s="2"/>
      <c r="B347" s="2"/>
      <c r="C347" s="7"/>
      <c r="D347" s="3"/>
      <c r="E347" s="2"/>
      <c r="F347" s="3"/>
      <c r="G347" s="2"/>
      <c r="H347" s="2"/>
    </row>
    <row r="348" spans="1:8" ht="15.75">
      <c r="A348" s="2"/>
      <c r="B348" s="2"/>
      <c r="C348" s="7"/>
      <c r="D348" s="3"/>
      <c r="E348" s="2"/>
      <c r="F348" s="3"/>
      <c r="G348" s="2"/>
      <c r="H348" s="2"/>
    </row>
    <row r="349" spans="1:8" ht="15.75">
      <c r="A349" s="2"/>
      <c r="B349" s="2"/>
      <c r="C349" s="7"/>
      <c r="D349" s="3"/>
      <c r="E349" s="2"/>
      <c r="F349" s="3"/>
      <c r="G349" s="2"/>
      <c r="H349" s="2"/>
    </row>
    <row r="350" spans="1:8" ht="15.75">
      <c r="A350" s="2"/>
      <c r="B350" s="2"/>
      <c r="C350" s="7"/>
      <c r="D350" s="3"/>
      <c r="E350" s="2"/>
      <c r="F350" s="3"/>
      <c r="G350" s="2"/>
      <c r="H350" s="2"/>
    </row>
    <row r="351" spans="1:8" ht="15.75">
      <c r="A351" s="2"/>
      <c r="B351" s="2"/>
      <c r="C351" s="7"/>
      <c r="D351" s="3"/>
      <c r="E351" s="2"/>
      <c r="F351" s="3"/>
      <c r="G351" s="2"/>
      <c r="H351" s="2"/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workbookViewId="0" topLeftCell="A75">
      <selection activeCell="A83" sqref="A83"/>
    </sheetView>
  </sheetViews>
  <sheetFormatPr defaultColWidth="11.19921875" defaultRowHeight="15"/>
  <cols>
    <col min="1" max="1" width="25.8984375" style="0" customWidth="1"/>
    <col min="2" max="2" width="50" style="0" customWidth="1"/>
    <col min="3" max="3" width="59" style="0" customWidth="1"/>
    <col min="4" max="4" width="73.3984375" style="0" customWidth="1"/>
    <col min="5" max="5" width="48.3984375" style="0" customWidth="1"/>
    <col min="6" max="6" width="50.296875" style="0" customWidth="1"/>
    <col min="7" max="9" width="56.3984375" style="0" customWidth="1"/>
    <col min="10" max="16384" width="8.69921875" style="0" customWidth="1"/>
  </cols>
  <sheetData>
    <row r="1" spans="1:4" ht="15.75">
      <c r="A1" t="s">
        <v>211</v>
      </c>
      <c r="B1" t="s">
        <v>212</v>
      </c>
      <c r="C1" t="s">
        <v>213</v>
      </c>
      <c r="D1" t="str">
        <f>CONCATENATE("&lt;language_name&gt;",'Word List'!C1,"&lt;/language_name&gt;")</f>
        <v>&lt;language_name&gt;Svan (Nizhni-Baloski)&lt;/language_name&gt;</v>
      </c>
    </row>
    <row r="2" spans="1:10" ht="15.75">
      <c r="A2" t="s">
        <v>215</v>
      </c>
      <c r="C2" t="str">
        <f>CONCATENATE("&lt;orthography_header&gt;",'Word List'!B2,"&lt;/orthography_header&gt;")</f>
        <v>&lt;orthography_header&gt;Mkedruli Script&lt;/orthography_header&gt;</v>
      </c>
      <c r="D2" t="str">
        <f>CONCATENATE("&lt;alt_orthography_header&gt;",'Word List'!C2,"&lt;/alt_orthography_header&gt;")</f>
        <v>&lt;alt_orthography_header&gt;Sound Illustrated&lt;/alt_orthography_header&gt;</v>
      </c>
      <c r="E2" t="str">
        <f>CONCATENATE("&lt;IPA_header&gt;",'Word List'!D2,"&lt;/IPA_header&gt;")</f>
        <v>&lt;IPA_header&gt;Transcription&lt;/IPA_header&gt;</v>
      </c>
      <c r="F2" t="str">
        <f>CONCATENATE("&lt;alt_IPA_header&gt;",'Word List'!E2,"&lt;/alt_IPA_header&gt;")</f>
        <v>&lt;alt_IPA_header&gt;Alt. Transcription&lt;/alt_IPA_header&gt;</v>
      </c>
      <c r="G2" t="str">
        <f>CONCATENATE("&lt;gloss_header&gt;",'Word List'!F2,"&lt;/gloss_header&gt;")</f>
        <v>&lt;gloss_header&gt;English Gloss&lt;/gloss_header&gt;</v>
      </c>
      <c r="H2" t="str">
        <f>CONCATENATE("&lt;alt_gloss_header&gt;",'Word List'!G2,"&lt;/alt_gloss_header&gt;")</f>
        <v>&lt;alt_gloss_header&gt;Russian Gloss&lt;/alt_gloss_header&gt;</v>
      </c>
      <c r="J2" t="s">
        <v>216</v>
      </c>
    </row>
    <row r="3" spans="1:10" ht="15.75">
      <c r="A3" t="s">
        <v>209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&lt;native_orthography&gt;ილია&lt;/native_orthography&gt;</v>
      </c>
      <c r="D3" t="str">
        <f>CONCATENATE("&lt;alt_native_orthography&gt;",'Word List'!C3,"&lt;/alt_native_orthography&gt;")</f>
        <v>&lt;alt_native_orthography&gt;ი [i]&lt;/alt_native_orthography&gt;</v>
      </c>
      <c r="E3" t="str">
        <f>CONCATENATE("&lt;IPA_transcription&gt;",'Word List'!D3,"&lt;/IPA_transcription&gt;")</f>
        <v>&lt;IPA_transcription&gt;jiˈiä&lt;/IPA_transcription&gt;</v>
      </c>
      <c r="F3" t="str">
        <f>CONCATENATE("&lt;alt_IPA_transcription&gt;",'Word List'!E3,"&lt;/alt_IPA_transcription&gt;")</f>
        <v>&lt;alt_IPA_transcription&gt;ˈiliä&lt;/alt_IPA_transcription&gt;</v>
      </c>
      <c r="G3" t="str">
        <f>CONCATENATE("&lt;gloss&gt;",'Word List'!F3,"&lt;/gloss&gt;")</f>
        <v>&lt;gloss&gt;(name)&lt;/gloss&gt;</v>
      </c>
      <c r="H3" t="str">
        <f>CONCATENATE("&lt;alt_gloss&gt;",'Word List'!G3,"&lt;/alt_gloss&gt;")</f>
        <v>&lt;alt_gloss&gt;&lt;/alt_gloss&gt;</v>
      </c>
      <c r="I3" t="str">
        <f>CONCATENATE("&lt;semantic_category&gt;",'Word List'!H3,"&lt;/semantic_category&gt;")</f>
        <v>&lt;semantic_category&gt;&lt;/semantic_category&gt;</v>
      </c>
      <c r="J3" t="s">
        <v>210</v>
      </c>
    </row>
    <row r="4" spans="1:10" ht="15.75">
      <c r="A4" t="s">
        <v>209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&lt;native_orthography&gt;ბჷგი&lt;/native_orthography&gt;</v>
      </c>
      <c r="D4" t="str">
        <f>CONCATENATE("&lt;alt_native_orthography&gt;",'Word List'!C4,"&lt;/alt_native_orthography&gt;")</f>
        <v>&lt;alt_native_orthography&gt;&lt;/alt_native_orthography&gt;</v>
      </c>
      <c r="E4" t="str">
        <f>CONCATENATE("&lt;IPA_transcription&gt;",'Word List'!D4,"&lt;/IPA_transcription&gt;")</f>
        <v>&lt;IPA_transcription&gt;bɤɡi&lt;/IPA_transcription&gt;</v>
      </c>
      <c r="F4" t="str">
        <f>CONCATENATE("&lt;alt_IPA_transcription&gt;",'Word List'!E4,"&lt;/alt_IPA_transcription&gt;")</f>
        <v>&lt;alt_IPA_transcription&gt;ˈbɤ̈ɡi&lt;/alt_IPA_transcription&gt;</v>
      </c>
      <c r="G4" t="str">
        <f>CONCATENATE("&lt;gloss&gt;",'Word List'!F4,"&lt;/gloss&gt;")</f>
        <v>&lt;gloss&gt;strong&lt;/gloss&gt;</v>
      </c>
      <c r="H4" t="str">
        <f>CONCATENATE("&lt;alt_gloss&gt;",'Word List'!G4,"&lt;/alt_gloss&gt;")</f>
        <v>&lt;alt_gloss&gt;крепкий&lt;/alt_gloss&gt;</v>
      </c>
      <c r="I4" t="str">
        <f>CONCATENATE("&lt;semantic_category&gt;",'Word List'!H4,"&lt;/semantic_category&gt;")</f>
        <v>&lt;semantic_category&gt;&lt;/semantic_category&gt;</v>
      </c>
      <c r="J4" t="s">
        <v>210</v>
      </c>
    </row>
    <row r="5" spans="1:10" ht="15.75">
      <c r="A5" t="s">
        <v>209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&lt;native_orthography&gt;ეშხუ&lt;/native_orthography&gt;</v>
      </c>
      <c r="D5" t="str">
        <f>CONCATENATE("&lt;alt_native_orthography&gt;",'Word List'!C5,"&lt;/alt_native_orthography&gt;")</f>
        <v>&lt;alt_native_orthography&gt;ე [ɛ]&lt;/alt_native_orthography&gt;</v>
      </c>
      <c r="E5" t="str">
        <f>CONCATENATE("&lt;IPA_transcription&gt;",'Word List'!D5,"&lt;/IPA_transcription&gt;")</f>
        <v>&lt;IPA_transcription&gt;ʔɛ˄ʃχo˄&lt;/IPA_transcription&gt;</v>
      </c>
      <c r="F5" t="str">
        <f>CONCATENATE("&lt;alt_IPA_transcription&gt;",'Word List'!E5,"&lt;/alt_IPA_transcription&gt;")</f>
        <v>&lt;alt_IPA_transcription&gt;ˈɛʃχɷ&lt;/alt_IPA_transcription&gt;</v>
      </c>
      <c r="G5" t="str">
        <f>CONCATENATE("&lt;gloss&gt;",'Word List'!F5,"&lt;/gloss&gt;")</f>
        <v>&lt;gloss&gt;one&lt;/gloss&gt;</v>
      </c>
      <c r="H5" t="str">
        <f>CONCATENATE("&lt;alt_gloss&gt;",'Word List'!G5,"&lt;/alt_gloss&gt;")</f>
        <v>&lt;alt_gloss&gt;один&lt;/alt_gloss&gt;</v>
      </c>
      <c r="I5" t="str">
        <f>CONCATENATE("&lt;semantic_category&gt;",'Word List'!H5,"&lt;/semantic_category&gt;")</f>
        <v>&lt;semantic_category&gt;&lt;/semantic_category&gt;</v>
      </c>
      <c r="J5" t="s">
        <v>210</v>
      </c>
    </row>
    <row r="6" spans="1:10" ht="15.75">
      <c r="A6" t="s">
        <v>209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&lt;native_orthography&gt;ჲეშდ&lt;/native_orthography&gt;</v>
      </c>
      <c r="D6" t="str">
        <f>CONCATENATE("&lt;alt_native_orthography&gt;",'Word List'!C6,"&lt;/alt_native_orthography&gt;")</f>
        <v>&lt;alt_native_orthography&gt;&lt;/alt_native_orthography&gt;</v>
      </c>
      <c r="E6" t="str">
        <f>CONCATENATE("&lt;IPA_transcription&gt;",'Word List'!D6,"&lt;/IPA_transcription&gt;")</f>
        <v>&lt;IPA_transcription&gt;jɛ̣ʃt˂&lt;/IPA_transcription&gt;</v>
      </c>
      <c r="F6" t="str">
        <f>CONCATENATE("&lt;alt_IPA_transcription&gt;",'Word List'!E6,"&lt;/alt_IPA_transcription&gt;")</f>
        <v>&lt;alt_IPA_transcription&gt;jɛʃtʰ&lt;/alt_IPA_transcription&gt;</v>
      </c>
      <c r="G6" t="str">
        <f>CONCATENATE("&lt;gloss&gt;",'Word List'!F6,"&lt;/gloss&gt;")</f>
        <v>&lt;gloss&gt;ten&lt;/gloss&gt;</v>
      </c>
      <c r="H6" t="str">
        <f>CONCATENATE("&lt;alt_gloss&gt;",'Word List'!G6,"&lt;/alt_gloss&gt;")</f>
        <v>&lt;alt_gloss&gt;десять&lt;/alt_gloss&gt;</v>
      </c>
      <c r="I6" t="str">
        <f>CONCATENATE("&lt;semantic_category&gt;",'Word List'!H6,"&lt;/semantic_category&gt;")</f>
        <v>&lt;semantic_category&gt;&lt;/semantic_category&gt;</v>
      </c>
      <c r="J6" t="s">
        <v>210</v>
      </c>
    </row>
    <row r="7" spans="1:10" ht="15.75">
      <c r="A7" t="s">
        <v>209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&lt;native_orthography&gt;ნკეს&lt;/native_orthography&gt;</v>
      </c>
      <c r="D7" t="str">
        <f>CONCATENATE("&lt;alt_native_orthography&gt;",'Word List'!C7,"&lt;/alt_native_orthography&gt;")</f>
        <v>&lt;alt_native_orthography&gt; [æ]&lt;/alt_native_orthography&gt;</v>
      </c>
      <c r="E7" t="str">
        <f>CONCATENATE("&lt;IPA_transcription&gt;",'Word List'!D7,"&lt;/IPA_transcription&gt;")</f>
        <v>&lt;IPA_transcription&gt;ˀænkʼɛ˄s&lt;/IPA_transcription&gt;</v>
      </c>
      <c r="F7" t="str">
        <f>CONCATENATE("&lt;alt_IPA_transcription&gt;",'Word List'!E7,"&lt;/alt_IPA_transcription&gt;")</f>
        <v>&lt;alt_IPA_transcription&gt;ˈanɛ˄s&lt;/alt_IPA_transcription&gt;</v>
      </c>
      <c r="G7" t="str">
        <f>CONCATENATE("&lt;gloss&gt;",'Word List'!F7,"&lt;/gloss&gt;")</f>
        <v>&lt;gloss&gt;fishing rod&lt;/gloss&gt;</v>
      </c>
      <c r="H7" t="str">
        <f>CONCATENATE("&lt;alt_gloss&gt;",'Word List'!G7,"&lt;/alt_gloss&gt;")</f>
        <v>&lt;alt_gloss&gt;удочка&lt;/alt_gloss&gt;</v>
      </c>
      <c r="I7" t="str">
        <f>CONCATENATE("&lt;semantic_category&gt;",'Word List'!H7,"&lt;/semantic_category&gt;")</f>
        <v>&lt;semantic_category&gt;&lt;/semantic_category&gt;</v>
      </c>
      <c r="J7" t="s">
        <v>210</v>
      </c>
    </row>
    <row r="8" spans="1:10" ht="15.75">
      <c r="A8" t="s">
        <v>209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&lt;native_orthography&gt;ნჲ&lt;/native_orthography&gt;</v>
      </c>
      <c r="D8" t="str">
        <f>CONCATENATE("&lt;alt_native_orthography&gt;",'Word List'!C8,"&lt;/alt_native_orthography&gt;")</f>
        <v>&lt;alt_native_orthography&gt;&lt;/alt_native_orthography&gt;</v>
      </c>
      <c r="E8" t="str">
        <f>CONCATENATE("&lt;IPA_transcription&gt;",'Word List'!D8,"&lt;/IPA_transcription&gt;")</f>
        <v>&lt;IPA_transcription&gt;næj&lt;/IPA_transcription&gt;</v>
      </c>
      <c r="F8" t="str">
        <f>CONCATENATE("&lt;alt_IPA_transcription&gt;",'Word List'!E8,"&lt;/alt_IPA_transcription&gt;")</f>
        <v>&lt;alt_IPA_transcription&gt;na˄j&lt;/alt_IPA_transcription&gt;</v>
      </c>
      <c r="G8" t="str">
        <f>CONCATENATE("&lt;gloss&gt;",'Word List'!F8,"&lt;/gloss&gt;")</f>
        <v>&lt;gloss&gt;we&lt;/gloss&gt;</v>
      </c>
      <c r="H8" t="str">
        <f>CONCATENATE("&lt;alt_gloss&gt;",'Word List'!G8,"&lt;/alt_gloss&gt;")</f>
        <v>&lt;alt_gloss&gt;мы&lt;/alt_gloss&gt;</v>
      </c>
      <c r="I8" t="str">
        <f>CONCATENATE("&lt;semantic_category&gt;",'Word List'!H8,"&lt;/semantic_category&gt;")</f>
        <v>&lt;semantic_category&gt;&lt;/semantic_category&gt;</v>
      </c>
      <c r="J8" t="s">
        <v>210</v>
      </c>
    </row>
    <row r="9" spans="1:10" ht="15.75">
      <c r="A9" t="s">
        <v>209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&lt;native_orthography&gt;ჭაბ&lt;/native_orthography&gt;</v>
      </c>
      <c r="D9" t="str">
        <f>CONCATENATE("&lt;alt_native_orthography&gt;",'Word List'!C9,"&lt;/alt_native_orthography&gt;")</f>
        <v>&lt;alt_native_orthography&gt;&lt;/alt_native_orthography&gt;</v>
      </c>
      <c r="E9" t="str">
        <f>CONCATENATE("&lt;IPA_transcription&gt;",'Word List'!D9,"&lt;/IPA_transcription&gt;")</f>
        <v>&lt;IPA_transcription&gt;ʧʼäbæ&lt;/IPA_transcription&gt;</v>
      </c>
      <c r="F9" t="str">
        <f>CONCATENATE("&lt;alt_IPA_transcription&gt;",'Word List'!E9,"&lt;/alt_IPA_transcription&gt;")</f>
        <v>&lt;alt_IPA_transcription&gt;tʃʼäbɛ˄&lt;/alt_IPA_transcription&gt;</v>
      </c>
      <c r="G9" t="str">
        <f>CONCATENATE("&lt;gloss&gt;",'Word List'!F9,"&lt;/gloss&gt;")</f>
        <v>&lt;gloss&gt;cow with white forehead&lt;/gloss&gt;</v>
      </c>
      <c r="H9" t="str">
        <f>CONCATENATE("&lt;alt_gloss&gt;",'Word List'!G9,"&lt;/alt_gloss&gt;")</f>
        <v>&lt;alt_gloss&gt;корова...&lt;/alt_gloss&gt;</v>
      </c>
      <c r="I9" t="str">
        <f>CONCATENATE("&lt;semantic_category&gt;",'Word List'!H9,"&lt;/semantic_category&gt;")</f>
        <v>&lt;semantic_category&gt;&lt;/semantic_category&gt;</v>
      </c>
      <c r="J9" t="s">
        <v>210</v>
      </c>
    </row>
    <row r="10" spans="1:10" ht="15.75">
      <c r="A10" t="s">
        <v>209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&lt;native_orthography&gt;ჴნ&lt;/native_orthography&gt;</v>
      </c>
      <c r="D10" t="str">
        <f>CONCATENATE("&lt;alt_native_orthography&gt;",'Word List'!C10,"&lt;/alt_native_orthography&gt;")</f>
        <v>&lt;alt_native_orthography&gt;&lt;/alt_native_orthography&gt;</v>
      </c>
      <c r="E10" t="str">
        <f>CONCATENATE("&lt;IPA_transcription&gt;",'Word List'!D10,"&lt;/IPA_transcription&gt;")</f>
        <v>&lt;IPA_transcription&gt;qʰæn&lt;/IPA_transcription&gt;</v>
      </c>
      <c r="F10" t="str">
        <f>CONCATENATE("&lt;alt_IPA_transcription&gt;",'Word List'!E10,"&lt;/alt_IPA_transcription&gt;")</f>
        <v>&lt;alt_IPA_transcription&gt;qˣʰän&lt;/alt_IPA_transcription&gt;</v>
      </c>
      <c r="G10" t="str">
        <f>CONCATENATE("&lt;gloss&gt;",'Word List'!F10,"&lt;/gloss&gt;")</f>
        <v>&lt;gloss&gt;bull&lt;/gloss&gt;</v>
      </c>
      <c r="H10" t="str">
        <f>CONCATENATE("&lt;alt_gloss&gt;",'Word List'!G10,"&lt;/alt_gloss&gt;")</f>
        <v>&lt;alt_gloss&gt;бык&lt;/alt_gloss&gt;</v>
      </c>
      <c r="I10" t="str">
        <f>CONCATENATE("&lt;semantic_category&gt;",'Word List'!H10,"&lt;/semantic_category&gt;")</f>
        <v>&lt;semantic_category&gt;&lt;/semantic_category&gt;</v>
      </c>
      <c r="J10" t="s">
        <v>210</v>
      </c>
    </row>
    <row r="11" spans="1:10" ht="15.75">
      <c r="A11" t="s">
        <v>209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&lt;native_orthography&gt;მარე&lt;/native_orthography&gt;</v>
      </c>
      <c r="D11" t="str">
        <f>CONCATENATE("&lt;alt_native_orthography&gt;",'Word List'!C11,"&lt;/alt_native_orthography&gt;")</f>
        <v>&lt;alt_native_orthography&gt;ა [ä]&lt;/alt_native_orthography&gt;</v>
      </c>
      <c r="E11" t="str">
        <f>CONCATENATE("&lt;IPA_transcription&gt;",'Word List'!D11,"&lt;/IPA_transcription&gt;")</f>
        <v>&lt;IPA_transcription&gt;märɛ&lt;/IPA_transcription&gt;</v>
      </c>
      <c r="F11" t="str">
        <f>CONCATENATE("&lt;alt_IPA_transcription&gt;",'Word List'!E11,"&lt;/alt_IPA_transcription&gt;")</f>
        <v>&lt;alt_IPA_transcription&gt;mäːrɛ˄&lt;/alt_IPA_transcription&gt;</v>
      </c>
      <c r="G11" t="str">
        <f>CONCATENATE("&lt;gloss&gt;",'Word List'!F11,"&lt;/gloss&gt;")</f>
        <v>&lt;gloss&gt;person&lt;/gloss&gt;</v>
      </c>
      <c r="H11" t="str">
        <f>CONCATENATE("&lt;alt_gloss&gt;",'Word List'!G11,"&lt;/alt_gloss&gt;")</f>
        <v>&lt;alt_gloss&gt;человек&lt;/alt_gloss&gt;</v>
      </c>
      <c r="I11" t="str">
        <f>CONCATENATE("&lt;semantic_category&gt;",'Word List'!H11,"&lt;/semantic_category&gt;")</f>
        <v>&lt;semantic_category&gt;&lt;/semantic_category&gt;</v>
      </c>
      <c r="J11" t="s">
        <v>210</v>
      </c>
    </row>
    <row r="12" spans="1:10" ht="15.75">
      <c r="A12" t="s">
        <v>209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&lt;native_orthography&gt;აფხნეგ&lt;/native_orthography&gt;</v>
      </c>
      <c r="D12" t="str">
        <f>CONCATENATE("&lt;alt_native_orthography&gt;",'Word List'!C12,"&lt;/alt_native_orthography&gt;")</f>
        <v>&lt;alt_native_orthography&gt;&lt;/alt_native_orthography&gt;</v>
      </c>
      <c r="E12" t="str">
        <f>CONCATENATE("&lt;IPA_transcription&gt;",'Word List'!D12,"&lt;/IPA_transcription&gt;")</f>
        <v>&lt;IPA_transcription&gt;ˀäpʰχnɛɡ̊&lt;/IPA_transcription&gt;</v>
      </c>
      <c r="F12" t="str">
        <f>CONCATENATE("&lt;alt_IPA_transcription&gt;",'Word List'!E12,"&lt;/alt_IPA_transcription&gt;")</f>
        <v>&lt;alt_IPA_transcription&gt;ˀäpʰχnɪ˄kʼ&lt;/alt_IPA_transcription&gt;</v>
      </c>
      <c r="G12" t="str">
        <f>CONCATENATE("&lt;gloss&gt;",'Word List'!F12,"&lt;/gloss&gt;")</f>
        <v>&lt;gloss&gt;comrade&lt;/gloss&gt;</v>
      </c>
      <c r="H12" t="str">
        <f>CONCATENATE("&lt;alt_gloss&gt;",'Word List'!G12,"&lt;/alt_gloss&gt;")</f>
        <v>&lt;alt_gloss&gt;товарищ&lt;/alt_gloss&gt;</v>
      </c>
      <c r="I12" t="str">
        <f>CONCATENATE("&lt;semantic_category&gt;",'Word List'!H12,"&lt;/semantic_category&gt;")</f>
        <v>&lt;semantic_category&gt;&lt;/semantic_category&gt;</v>
      </c>
      <c r="J12" t="s">
        <v>210</v>
      </c>
    </row>
    <row r="13" spans="1:10" ht="15.75">
      <c r="A13" t="s">
        <v>209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&lt;native_orthography&gt;დადა&lt;/native_orthography&gt;</v>
      </c>
      <c r="D13" t="str">
        <f>CONCATENATE("&lt;alt_native_orthography&gt;",'Word List'!C13,"&lt;/alt_native_orthography&gt;")</f>
        <v>&lt;alt_native_orthography&gt;&lt;/alt_native_orthography&gt;</v>
      </c>
      <c r="E13" t="str">
        <f>CONCATENATE("&lt;IPA_transcription&gt;",'Word List'!D13,"&lt;/IPA_transcription&gt;")</f>
        <v>&lt;IPA_transcription&gt;dädä&lt;/IPA_transcription&gt;</v>
      </c>
      <c r="F13" t="str">
        <f>CONCATENATE("&lt;alt_IPA_transcription&gt;",'Word List'!E13,"&lt;/alt_IPA_transcription&gt;")</f>
        <v>&lt;alt_IPA_transcription&gt;d̥ädḁ̈&lt;/alt_IPA_transcription&gt;</v>
      </c>
      <c r="G13" t="str">
        <f>CONCATENATE("&lt;gloss&gt;",'Word List'!F13,"&lt;/gloss&gt;")</f>
        <v>&lt;gloss&gt;old woman&lt;/gloss&gt;</v>
      </c>
      <c r="H13" t="str">
        <f>CONCATENATE("&lt;alt_gloss&gt;",'Word List'!G13,"&lt;/alt_gloss&gt;")</f>
        <v>&lt;alt_gloss&gt;старуха&lt;/alt_gloss&gt;</v>
      </c>
      <c r="I13" t="str">
        <f>CONCATENATE("&lt;semantic_category&gt;",'Word List'!H13,"&lt;/semantic_category&gt;")</f>
        <v>&lt;semantic_category&gt;&lt;/semantic_category&gt;</v>
      </c>
      <c r="J13" t="s">
        <v>210</v>
      </c>
    </row>
    <row r="14" spans="1:10" ht="15.75">
      <c r="A14" t="s">
        <v>209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&lt;native_orthography&gt;ქორ&lt;/native_orthography&gt;</v>
      </c>
      <c r="D14" t="str">
        <f>CONCATENATE("&lt;alt_native_orthography&gt;",'Word List'!C14,"&lt;/alt_native_orthography&gt;")</f>
        <v>&lt;alt_native_orthography&gt;ო [ɔ]&lt;/alt_native_orthography&gt;</v>
      </c>
      <c r="E14" t="str">
        <f>CONCATENATE("&lt;IPA_transcription&gt;",'Word List'!D14,"&lt;/IPA_transcription&gt;")</f>
        <v>&lt;IPA_transcription&gt;kʰɔrr̥&lt;/IPA_transcription&gt;</v>
      </c>
      <c r="F14" t="str">
        <f>CONCATENATE("&lt;alt_IPA_transcription&gt;",'Word List'!E14,"&lt;/alt_IPA_transcription&gt;")</f>
        <v>&lt;alt_IPA_transcription&gt;kʰɔ̈˅rr̥&lt;/alt_IPA_transcription&gt;</v>
      </c>
      <c r="G14" t="str">
        <f>CONCATENATE("&lt;gloss&gt;",'Word List'!F14,"&lt;/gloss&gt;")</f>
        <v>&lt;gloss&gt;house&lt;/gloss&gt;</v>
      </c>
      <c r="H14" t="str">
        <f>CONCATENATE("&lt;alt_gloss&gt;",'Word List'!G14,"&lt;/alt_gloss&gt;")</f>
        <v>&lt;alt_gloss&gt;дом&lt;/alt_gloss&gt;</v>
      </c>
      <c r="I14" t="str">
        <f>CONCATENATE("&lt;semantic_category&gt;",'Word List'!H14,"&lt;/semantic_category&gt;")</f>
        <v>&lt;semantic_category&gt;&lt;/semantic_category&gt;</v>
      </c>
      <c r="J14" t="s">
        <v>210</v>
      </c>
    </row>
    <row r="15" spans="1:10" ht="15.75">
      <c r="A15" t="s">
        <v>209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&lt;native_orthography&gt;ოქრ&lt;/native_orthography&gt;</v>
      </c>
      <c r="D15" t="str">
        <f>CONCATENATE("&lt;alt_native_orthography&gt;",'Word List'!C15,"&lt;/alt_native_orthography&gt;")</f>
        <v>&lt;alt_native_orthography&gt;&lt;/alt_native_orthography&gt;</v>
      </c>
      <c r="E15" t="str">
        <f>CONCATENATE("&lt;IPA_transcription&gt;",'Word List'!D15,"&lt;/IPA_transcription&gt;")</f>
        <v>&lt;IPA_transcription&gt;βɔkr̥&lt;/IPA_transcription&gt;</v>
      </c>
      <c r="F15" t="str">
        <f>CONCATENATE("&lt;alt_IPA_transcription&gt;",'Word List'!E15,"&lt;/alt_IPA_transcription&gt;")</f>
        <v>&lt;alt_IPA_transcription&gt;βɔ̒kr̥&lt;/alt_IPA_transcription&gt;</v>
      </c>
      <c r="G15" t="str">
        <f>CONCATENATE("&lt;gloss&gt;",'Word List'!F15,"&lt;/gloss&gt;")</f>
        <v>&lt;gloss&gt;gold&lt;/gloss&gt;</v>
      </c>
      <c r="H15" t="str">
        <f>CONCATENATE("&lt;alt_gloss&gt;",'Word List'!G15,"&lt;/alt_gloss&gt;")</f>
        <v>&lt;alt_gloss&gt;золото&lt;/alt_gloss&gt;</v>
      </c>
      <c r="I15" t="str">
        <f>CONCATENATE("&lt;semantic_category&gt;",'Word List'!H15,"&lt;/semantic_category&gt;")</f>
        <v>&lt;semantic_category&gt;&lt;/semantic_category&gt;</v>
      </c>
      <c r="J15" t="s">
        <v>210</v>
      </c>
    </row>
    <row r="16" spans="1:10" ht="15.75">
      <c r="A16" t="s">
        <v>209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&lt;native_orthography&gt;უმარ&lt;/native_orthography&gt;</v>
      </c>
      <c r="D16" t="str">
        <f>CONCATENATE("&lt;alt_native_orthography&gt;",'Word List'!C16,"&lt;/alt_native_orthography&gt;")</f>
        <v>&lt;alt_native_orthography&gt;უ [u (ʊ, ọ)]&lt;/alt_native_orthography&gt;</v>
      </c>
      <c r="E16" t="str">
        <f>CONCATENATE("&lt;IPA_transcription&gt;",'Word List'!D16,"&lt;/IPA_transcription&gt;")</f>
        <v>&lt;IPA_transcription&gt;ʷumär&lt;/IPA_transcription&gt;</v>
      </c>
      <c r="F16" t="str">
        <f>CONCATENATE("&lt;alt_IPA_transcription&gt;",'Word List'!E16,"&lt;/alt_IPA_transcription&gt;")</f>
        <v>&lt;alt_IPA_transcription&gt;&lt;/alt_IPA_transcription&gt;</v>
      </c>
      <c r="G16" t="str">
        <f>CONCATENATE("&lt;gloss&gt;",'Word List'!F16,"&lt;/gloss&gt;")</f>
        <v>&lt;gloss&gt;(name)&lt;/gloss&gt;</v>
      </c>
      <c r="H16" t="str">
        <f>CONCATENATE("&lt;alt_gloss&gt;",'Word List'!G16,"&lt;/alt_gloss&gt;")</f>
        <v>&lt;alt_gloss&gt;&lt;/alt_gloss&gt;</v>
      </c>
      <c r="I16" t="str">
        <f>CONCATENATE("&lt;semantic_category&gt;",'Word List'!H16,"&lt;/semantic_category&gt;")</f>
        <v>&lt;semantic_category&gt;&lt;/semantic_category&gt;</v>
      </c>
      <c r="J16" t="s">
        <v>210</v>
      </c>
    </row>
    <row r="17" spans="1:10" ht="15.75">
      <c r="A17" t="s">
        <v>209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&lt;native_orthography&gt;უმლშ&lt;/native_orthography&gt;</v>
      </c>
      <c r="D17" t="str">
        <f>CONCATENATE("&lt;alt_native_orthography&gt;",'Word List'!C17,"&lt;/alt_native_orthography&gt;")</f>
        <v>&lt;alt_native_orthography&gt;&lt;/alt_native_orthography&gt;</v>
      </c>
      <c r="E17" t="str">
        <f>CONCATENATE("&lt;IPA_transcription&gt;",'Word List'!D17,"&lt;/IPA_transcription&gt;")</f>
        <v>&lt;IPA_transcription&gt;ʷumlæʃ&lt;/IPA_transcription&gt;</v>
      </c>
      <c r="F17" t="str">
        <f>CONCATENATE("&lt;alt_IPA_transcription&gt;",'Word List'!E17,"&lt;/alt_IPA_transcription&gt;")</f>
        <v>&lt;alt_IPA_transcription&gt;&lt;/alt_IPA_transcription&gt;</v>
      </c>
      <c r="G17" t="str">
        <f>CONCATENATE("&lt;gloss&gt;",'Word List'!F17,"&lt;/gloss&gt;")</f>
        <v>&lt;gloss&gt;moustache&lt;/gloss&gt;</v>
      </c>
      <c r="H17" t="str">
        <f>CONCATENATE("&lt;alt_gloss&gt;",'Word List'!G17,"&lt;/alt_gloss&gt;")</f>
        <v>&lt;alt_gloss&gt;&lt;/alt_gloss&gt;</v>
      </c>
      <c r="I17" t="str">
        <f>CONCATENATE("&lt;semantic_category&gt;",'Word List'!H17,"&lt;/semantic_category&gt;")</f>
        <v>&lt;semantic_category&gt;&lt;/semantic_category&gt;</v>
      </c>
      <c r="J17" t="s">
        <v>210</v>
      </c>
    </row>
    <row r="18" spans="1:10" ht="15.75">
      <c r="A18" t="s">
        <v>209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&lt;native_orthography&gt;ტაგუ&lt;/native_orthography&gt;</v>
      </c>
      <c r="D18" t="str">
        <f>CONCATENATE("&lt;alt_native_orthography&gt;",'Word List'!C18,"&lt;/alt_native_orthography&gt;")</f>
        <v>&lt;alt_native_orthography&gt;&lt;/alt_native_orthography&gt;</v>
      </c>
      <c r="E18" t="str">
        <f>CONCATENATE("&lt;IPA_transcription&gt;",'Word List'!D18,"&lt;/IPA_transcription&gt;")</f>
        <v>&lt;IPA_transcription&gt;ˈtʼäɡʷʊ&lt;/IPA_transcription&gt;</v>
      </c>
      <c r="F18" t="str">
        <f>CONCATENATE("&lt;alt_IPA_transcription&gt;",'Word List'!E18,"&lt;/alt_IPA_transcription&gt;")</f>
        <v>&lt;alt_IPA_transcription&gt;ˈtʼaɡ̼u&lt;/alt_IPA_transcription&gt;</v>
      </c>
      <c r="G18" t="str">
        <f>CONCATENATE("&lt;gloss&gt;",'Word List'!F18,"&lt;/gloss&gt;")</f>
        <v>&lt;gloss&gt;(name)&lt;/gloss&gt;</v>
      </c>
      <c r="H18" t="str">
        <f>CONCATENATE("&lt;alt_gloss&gt;",'Word List'!G18,"&lt;/alt_gloss&gt;")</f>
        <v>&lt;alt_gloss&gt;(имя)&lt;/alt_gloss&gt;</v>
      </c>
      <c r="I18" t="str">
        <f>CONCATENATE("&lt;semantic_category&gt;",'Word List'!H18,"&lt;/semantic_category&gt;")</f>
        <v>&lt;semantic_category&gt;&lt;/semantic_category&gt;</v>
      </c>
      <c r="J18" t="s">
        <v>210</v>
      </c>
    </row>
    <row r="19" spans="1:10" ht="15.75">
      <c r="A19" t="s">
        <v>209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&lt;native_orthography&gt;ჷრჟი&lt;/native_orthography&gt;</v>
      </c>
      <c r="D19" t="str">
        <f>CONCATENATE("&lt;alt_native_orthography&gt;",'Word List'!C19,"&lt;/alt_native_orthography&gt;")</f>
        <v>&lt;alt_native_orthography&gt;ჷ [ɤ]&lt;/alt_native_orthography&gt;</v>
      </c>
      <c r="E19" t="str">
        <f>CONCATENATE("&lt;IPA_transcription&gt;",'Word List'!D19,"&lt;/IPA_transcription&gt;")</f>
        <v>&lt;IPA_transcription&gt;ˠɤrʒi&lt;/IPA_transcription&gt;</v>
      </c>
      <c r="F19" t="str">
        <f>CONCATENATE("&lt;alt_IPA_transcription&gt;",'Word List'!E19,"&lt;/alt_IPA_transcription&gt;")</f>
        <v>&lt;alt_IPA_transcription&gt;&lt;/alt_IPA_transcription&gt;</v>
      </c>
      <c r="G19" t="str">
        <f>CONCATENATE("&lt;gloss&gt;",'Word List'!F19,"&lt;/gloss&gt;")</f>
        <v>&lt;gloss&gt;green&lt;/gloss&gt;</v>
      </c>
      <c r="H19" t="str">
        <f>CONCATENATE("&lt;alt_gloss&gt;",'Word List'!G19,"&lt;/alt_gloss&gt;")</f>
        <v>&lt;alt_gloss&gt;зеленый&lt;/alt_gloss&gt;</v>
      </c>
      <c r="I19" t="str">
        <f>CONCATENATE("&lt;semantic_category&gt;",'Word List'!H19,"&lt;/semantic_category&gt;")</f>
        <v>&lt;semantic_category&gt;&lt;/semantic_category&gt;</v>
      </c>
      <c r="J19" t="s">
        <v>210</v>
      </c>
    </row>
    <row r="20" spans="1:10" ht="15.75">
      <c r="A20" t="s">
        <v>209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&lt;native_orthography&gt;ჯჷრჷ&lt;/native_orthography&gt;</v>
      </c>
      <c r="D20" t="str">
        <f>CONCATENATE("&lt;alt_native_orthography&gt;",'Word List'!C20,"&lt;/alt_native_orthography&gt;")</f>
        <v>&lt;alt_native_orthography&gt;&lt;/alt_native_orthography&gt;</v>
      </c>
      <c r="E20" t="str">
        <f>CONCATENATE("&lt;IPA_transcription&gt;",'Word List'!D20,"&lt;/IPA_transcription&gt;")</f>
        <v>&lt;IPA_transcription&gt;ˈʤɤrɤ&lt;/IPA_transcription&gt;</v>
      </c>
      <c r="F20" t="str">
        <f>CONCATENATE("&lt;alt_IPA_transcription&gt;",'Word List'!E20,"&lt;/alt_IPA_transcription&gt;")</f>
        <v>&lt;alt_IPA_transcription&gt;&lt;/alt_IPA_transcription&gt;</v>
      </c>
      <c r="G20" t="str">
        <f>CONCATENATE("&lt;gloss&gt;",'Word List'!F20,"&lt;/gloss&gt;")</f>
        <v>&lt;gloss&gt;(name)&lt;/gloss&gt;</v>
      </c>
      <c r="H20" t="str">
        <f>CONCATENATE("&lt;alt_gloss&gt;",'Word List'!G20,"&lt;/alt_gloss&gt;")</f>
        <v>&lt;alt_gloss&gt;(имя)&lt;/alt_gloss&gt;</v>
      </c>
      <c r="I20" t="str">
        <f>CONCATENATE("&lt;semantic_category&gt;",'Word List'!H20,"&lt;/semantic_category&gt;")</f>
        <v>&lt;semantic_category&gt;&lt;/semantic_category&gt;</v>
      </c>
      <c r="J20" t="s">
        <v>210</v>
      </c>
    </row>
    <row r="21" spans="1:10" ht="15.75">
      <c r="A21" t="s">
        <v>209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&lt;native_orthography&gt;ჷთრე&lt;/native_orthography&gt;</v>
      </c>
      <c r="D21" t="str">
        <f>CONCATENATE("&lt;alt_native_orthography&gt;",'Word List'!C21,"&lt;/alt_native_orthography&gt;")</f>
        <v>&lt;alt_native_orthography&gt;&lt;/alt_native_orthography&gt;</v>
      </c>
      <c r="E21" t="str">
        <f>CONCATENATE("&lt;IPA_transcription&gt;",'Word List'!D21,"&lt;/IPA_transcription&gt;")</f>
        <v>&lt;IPA_transcription&gt;ˈɤtʰrɛ&lt;/IPA_transcription&gt;</v>
      </c>
      <c r="F21" t="str">
        <f>CONCATENATE("&lt;alt_IPA_transcription&gt;",'Word List'!E21,"&lt;/alt_IPA_transcription&gt;")</f>
        <v>&lt;alt_IPA_transcription&gt;&lt;/alt_IPA_transcription&gt;</v>
      </c>
      <c r="G21" t="str">
        <f>CONCATENATE("&lt;gloss&gt;",'Word List'!F21,"&lt;/gloss&gt;")</f>
        <v>&lt;gloss&gt;to drink&lt;/gloss&gt;</v>
      </c>
      <c r="H21" t="str">
        <f>CONCATENATE("&lt;alt_gloss&gt;",'Word List'!G21,"&lt;/alt_gloss&gt;")</f>
        <v>&lt;alt_gloss&gt;пить&lt;/alt_gloss&gt;</v>
      </c>
      <c r="I21" t="str">
        <f>CONCATENATE("&lt;semantic_category&gt;",'Word List'!H21,"&lt;/semantic_category&gt;")</f>
        <v>&lt;semantic_category&gt;&lt;/semantic_category&gt;</v>
      </c>
      <c r="J21" t="s">
        <v>210</v>
      </c>
    </row>
    <row r="22" spans="1:10" ht="15.75">
      <c r="A22" t="s">
        <v>209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&lt;native_orthography&gt;სგ / ისგ&lt;/native_orthography&gt;</v>
      </c>
      <c r="D22" t="str">
        <f>CONCATENATE("&lt;alt_native_orthography&gt;",'Word List'!C22,"&lt;/alt_native_orthography&gt;")</f>
        <v>&lt;alt_native_orthography&gt; [wi, ɥi]&lt;/alt_native_orthography&gt;</v>
      </c>
      <c r="E22" t="str">
        <f>CONCATENATE("&lt;IPA_transcription&gt;",'Word List'!D22,"&lt;/IPA_transcription&gt;")</f>
        <v>&lt;IPA_transcription&gt;ɥisɡ̊&lt;/IPA_transcription&gt;</v>
      </c>
      <c r="F22" t="str">
        <f>CONCATENATE("&lt;alt_IPA_transcription&gt;",'Word List'!E22,"&lt;/alt_IPA_transcription&gt;")</f>
        <v>&lt;alt_IPA_transcription&gt;&lt;/alt_IPA_transcription&gt;</v>
      </c>
      <c r="G22" t="str">
        <f>CONCATENATE("&lt;gloss&gt;",'Word List'!F22,"&lt;/gloss&gt;")</f>
        <v>&lt;gloss&gt;apple&lt;/gloss&gt;</v>
      </c>
      <c r="H22" t="str">
        <f>CONCATENATE("&lt;alt_gloss&gt;",'Word List'!G22,"&lt;/alt_gloss&gt;")</f>
        <v>&lt;alt_gloss&gt;яблоко&lt;/alt_gloss&gt;</v>
      </c>
      <c r="I22" t="str">
        <f>CONCATENATE("&lt;semantic_category&gt;",'Word List'!H22,"&lt;/semantic_category&gt;")</f>
        <v>&lt;semantic_category&gt;&lt;/semantic_category&gt;</v>
      </c>
      <c r="J22" t="s">
        <v>210</v>
      </c>
    </row>
    <row r="23" spans="1:10" ht="15.75">
      <c r="A23" t="s">
        <v>209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&lt;native_orthography&gt;ჰლ&lt;/native_orthography&gt;</v>
      </c>
      <c r="D23" t="str">
        <f>CONCATENATE("&lt;alt_native_orthography&gt;",'Word List'!C23,"&lt;/alt_native_orthography&gt;")</f>
        <v>&lt;alt_native_orthography&gt;&lt;/alt_native_orthography&gt;</v>
      </c>
      <c r="E23" t="str">
        <f>CONCATENATE("&lt;IPA_transcription&gt;",'Word List'!D23,"&lt;/IPA_transcription&gt;")</f>
        <v>&lt;IPA_transcription&gt;hw̥iɫ or ɥ̊iɫ&lt;/IPA_transcription&gt;</v>
      </c>
      <c r="F23" t="str">
        <f>CONCATENATE("&lt;alt_IPA_transcription&gt;",'Word List'!E23,"&lt;/alt_IPA_transcription&gt;")</f>
        <v>&lt;alt_IPA_transcription&gt;hɥ̊il&lt;/alt_IPA_transcription&gt;</v>
      </c>
      <c r="G23" t="str">
        <f>CONCATENATE("&lt;gloss&gt;",'Word List'!F23,"&lt;/gloss&gt;")</f>
        <v>&lt;gloss&gt;mule, cutter (animal)&lt;/gloss&gt;</v>
      </c>
      <c r="H23" t="str">
        <f>CONCATENATE("&lt;alt_gloss&gt;",'Word List'!G23,"&lt;/alt_gloss&gt;")</f>
        <v>&lt;alt_gloss&gt;мул, катер (животное)&lt;/alt_gloss&gt;</v>
      </c>
      <c r="I23" t="str">
        <f>CONCATENATE("&lt;semantic_category&gt;",'Word List'!H23,"&lt;/semantic_category&gt;")</f>
        <v>&lt;semantic_category&gt;&lt;/semantic_category&gt;</v>
      </c>
      <c r="J23" t="s">
        <v>210</v>
      </c>
    </row>
    <row r="24" spans="1:10" ht="15.75">
      <c r="A24" t="s">
        <v>209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&lt;native_orthography&gt;ქორ&lt;/native_orthography&gt;</v>
      </c>
      <c r="D24" t="str">
        <f>CONCATENATE("&lt;alt_native_orthography&gt;",'Word List'!C24,"&lt;/alt_native_orthography&gt;")</f>
        <v>&lt;alt_native_orthography&gt;&lt;/alt_native_orthography&gt;</v>
      </c>
      <c r="E24" t="str">
        <f>CONCATENATE("&lt;IPA_transcription&gt;",'Word List'!D24,"&lt;/IPA_transcription&gt;")</f>
        <v>&lt;IPA_transcription&gt;kʰɔrr̥&lt;/IPA_transcription&gt;</v>
      </c>
      <c r="F24" t="str">
        <f>CONCATENATE("&lt;alt_IPA_transcription&gt;",'Word List'!E24,"&lt;/alt_IPA_transcription&gt;")</f>
        <v>&lt;alt_IPA_transcription&gt;kʰɔ̈˅rr̥&lt;/alt_IPA_transcription&gt;</v>
      </c>
      <c r="G24" t="str">
        <f>CONCATENATE("&lt;gloss&gt;",'Word List'!F24,"&lt;/gloss&gt;")</f>
        <v>&lt;gloss&gt;house&lt;/gloss&gt;</v>
      </c>
      <c r="H24" t="str">
        <f>CONCATENATE("&lt;alt_gloss&gt;",'Word List'!G24,"&lt;/alt_gloss&gt;")</f>
        <v>&lt;alt_gloss&gt;дом&lt;/alt_gloss&gt;</v>
      </c>
      <c r="I24" t="str">
        <f>CONCATENATE("&lt;semantic_category&gt;",'Word List'!H24,"&lt;/semantic_category&gt;")</f>
        <v>&lt;semantic_category&gt;&lt;/semantic_category&gt;</v>
      </c>
      <c r="J24" t="s">
        <v>210</v>
      </c>
    </row>
    <row r="25" spans="1:10" ht="15.75">
      <c r="A25" t="s">
        <v>209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&lt;native_orthography&gt;ოქრ&lt;/native_orthography&gt;</v>
      </c>
      <c r="D25" t="str">
        <f>CONCATENATE("&lt;alt_native_orthography&gt;",'Word List'!C25,"&lt;/alt_native_orthography&gt;")</f>
        <v>&lt;alt_native_orthography&gt;&lt;/alt_native_orthography&gt;</v>
      </c>
      <c r="E25" t="str">
        <f>CONCATENATE("&lt;IPA_transcription&gt;",'Word List'!D25,"&lt;/IPA_transcription&gt;")</f>
        <v>&lt;IPA_transcription&gt;βɔkr̥&lt;/IPA_transcription&gt;</v>
      </c>
      <c r="F25" t="str">
        <f>CONCATENATE("&lt;alt_IPA_transcription&gt;",'Word List'!E25,"&lt;/alt_IPA_transcription&gt;")</f>
        <v>&lt;alt_IPA_transcription&gt;wɔkr̥&lt;/alt_IPA_transcription&gt;</v>
      </c>
      <c r="G25" t="str">
        <f>CONCATENATE("&lt;gloss&gt;",'Word List'!F25,"&lt;/gloss&gt;")</f>
        <v>&lt;gloss&gt;gold&lt;/gloss&gt;</v>
      </c>
      <c r="H25" t="str">
        <f>CONCATENATE("&lt;alt_gloss&gt;",'Word List'!G25,"&lt;/alt_gloss&gt;")</f>
        <v>&lt;alt_gloss&gt;золото&lt;/alt_gloss&gt;</v>
      </c>
      <c r="I25" t="str">
        <f>CONCATENATE("&lt;semantic_category&gt;",'Word List'!H25,"&lt;/semantic_category&gt;")</f>
        <v>&lt;semantic_category&gt;&lt;/semantic_category&gt;</v>
      </c>
      <c r="J25" t="s">
        <v>210</v>
      </c>
    </row>
    <row r="26" spans="1:10" ht="15.75">
      <c r="A26" t="s">
        <v>209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&lt;native_orthography&gt;ფრ&lt;/native_orthography&gt;</v>
      </c>
      <c r="D26" t="str">
        <f>CONCATENATE("&lt;alt_native_orthography&gt;",'Word List'!C26,"&lt;/alt_native_orthography&gt;")</f>
        <v>&lt;alt_native_orthography&gt;&lt;/alt_native_orthography&gt;</v>
      </c>
      <c r="E26" t="str">
        <f>CONCATENATE("&lt;IPA_transcription&gt;",'Word List'!D26,"&lt;/IPA_transcription&gt;")</f>
        <v>&lt;IPA_transcription&gt;pʰɥ̊ir&lt;/IPA_transcription&gt;</v>
      </c>
      <c r="F26" t="str">
        <f>CONCATENATE("&lt;alt_IPA_transcription&gt;",'Word List'!E26,"&lt;/alt_IPA_transcription&gt;")</f>
        <v>&lt;alt_IPA_transcription&gt;pɥ̊irr̥&lt;/alt_IPA_transcription&gt;</v>
      </c>
      <c r="G26" t="str">
        <f>CONCATENATE("&lt;gloss&gt;",'Word List'!F26,"&lt;/gloss&gt;")</f>
        <v>&lt;gloss&gt;cow&lt;/gloss&gt;</v>
      </c>
      <c r="H26" t="str">
        <f>CONCATENATE("&lt;alt_gloss&gt;",'Word List'!G26,"&lt;/alt_gloss&gt;")</f>
        <v>&lt;alt_gloss&gt;корова&lt;/alt_gloss&gt;</v>
      </c>
      <c r="I26" t="str">
        <f>CONCATENATE("&lt;semantic_category&gt;",'Word List'!H26,"&lt;/semantic_category&gt;")</f>
        <v>&lt;semantic_category&gt;&lt;/semantic_category&gt;</v>
      </c>
      <c r="J26" t="s">
        <v>210</v>
      </c>
    </row>
    <row r="27" spans="1:10" ht="15.75">
      <c r="A27" t="s">
        <v>209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&lt;native_orthography&gt;დიდფ&lt;/native_orthography&gt;</v>
      </c>
      <c r="D27" t="str">
        <f>CONCATENATE("&lt;alt_native_orthography&gt;",'Word List'!C27,"&lt;/alt_native_orthography&gt;")</f>
        <v>&lt;alt_native_orthography&gt;&lt;/alt_native_orthography&gt;</v>
      </c>
      <c r="E27" t="str">
        <f>CONCATENATE("&lt;IPA_transcription&gt;",'Word List'!D27,"&lt;/IPA_transcription&gt;")</f>
        <v>&lt;IPA_transcription&gt;didæb̥&lt;/IPA_transcription&gt;</v>
      </c>
      <c r="F27" t="str">
        <f>CONCATENATE("&lt;alt_IPA_transcription&gt;",'Word List'!E27,"&lt;/alt_IPA_transcription&gt;")</f>
        <v>&lt;alt_IPA_transcription&gt;&lt;/alt_IPA_transcription&gt;</v>
      </c>
      <c r="G27" t="str">
        <f>CONCATENATE("&lt;gloss&gt;",'Word List'!F27,"&lt;/gloss&gt;")</f>
        <v>&lt;gloss&gt;glory&lt;/gloss&gt;</v>
      </c>
      <c r="H27" t="str">
        <f>CONCATENATE("&lt;alt_gloss&gt;",'Word List'!G27,"&lt;/alt_gloss&gt;")</f>
        <v>&lt;alt_gloss&gt;слава&lt;/alt_gloss&gt;</v>
      </c>
      <c r="I27" t="str">
        <f>CONCATENATE("&lt;semantic_category&gt;",'Word List'!H27,"&lt;/semantic_category&gt;")</f>
        <v>&lt;semantic_category&gt;&lt;/semantic_category&gt;</v>
      </c>
      <c r="J27" t="s">
        <v>210</v>
      </c>
    </row>
    <row r="28" spans="1:10" ht="15.75">
      <c r="A28" t="s">
        <v>209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&lt;native_orthography&gt;გჭ&lt;/native_orthography&gt;</v>
      </c>
      <c r="D28" t="str">
        <f>CONCATENATE("&lt;alt_native_orthography&gt;",'Word List'!C28,"&lt;/alt_native_orthography&gt;")</f>
        <v>&lt;alt_native_orthography&gt; [wɛ]&lt;/alt_native_orthography&gt;</v>
      </c>
      <c r="E28" t="str">
        <f>CONCATENATE("&lt;IPA_transcription&gt;",'Word List'!D28,"&lt;/IPA_transcription&gt;")</f>
        <v>&lt;IPA_transcription&gt;ɡʷɛtʃʼ&lt;/IPA_transcription&gt;</v>
      </c>
      <c r="F28" t="str">
        <f>CONCATENATE("&lt;alt_IPA_transcription&gt;",'Word List'!E28,"&lt;/alt_IPA_transcription&gt;")</f>
        <v>&lt;alt_IPA_transcription&gt;ɡɛʧʼ&lt;/alt_IPA_transcription&gt;</v>
      </c>
      <c r="G28" t="str">
        <f>CONCATENATE("&lt;gloss&gt;",'Word List'!F28,"&lt;/gloss&gt;")</f>
        <v>&lt;gloss&gt;pig&lt;/gloss&gt;</v>
      </c>
      <c r="H28" t="str">
        <f>CONCATENATE("&lt;alt_gloss&gt;",'Word List'!G28,"&lt;/alt_gloss&gt;")</f>
        <v>&lt;alt_gloss&gt;поросёнок&lt;/alt_gloss&gt;</v>
      </c>
      <c r="I28" t="str">
        <f>CONCATENATE("&lt;semantic_category&gt;",'Word List'!H28,"&lt;/semantic_category&gt;")</f>
        <v>&lt;semantic_category&gt;&lt;/semantic_category&gt;</v>
      </c>
      <c r="J28" t="s">
        <v>210</v>
      </c>
    </row>
    <row r="29" spans="1:10" ht="15.75">
      <c r="A29" t="s">
        <v>209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&lt;native_orthography&gt;თფ&lt;/native_orthography&gt;</v>
      </c>
      <c r="D29" t="str">
        <f>CONCATENATE("&lt;alt_native_orthography&gt;",'Word List'!C29,"&lt;/alt_native_orthography&gt;")</f>
        <v>&lt;alt_native_orthography&gt;&lt;/alt_native_orthography&gt;</v>
      </c>
      <c r="E29" t="str">
        <f>CONCATENATE("&lt;IPA_transcription&gt;",'Word List'!D29,"&lt;/IPA_transcription&gt;")</f>
        <v>&lt;IPA_transcription&gt;tɥ̊ɛpʰ&lt;/IPA_transcription&gt;</v>
      </c>
      <c r="F29" t="str">
        <f>CONCATENATE("&lt;alt_IPA_transcription&gt;",'Word List'!E29,"&lt;/alt_IPA_transcription&gt;")</f>
        <v>&lt;alt_IPA_transcription&gt;tɬœ˅p&lt;/alt_IPA_transcription&gt;</v>
      </c>
      <c r="G29" t="str">
        <f>CONCATENATE("&lt;gloss&gt;",'Word List'!F29,"&lt;/gloss&gt;")</f>
        <v>&lt;gloss&gt;weapon&lt;/gloss&gt;</v>
      </c>
      <c r="H29" t="str">
        <f>CONCATENATE("&lt;alt_gloss&gt;",'Word List'!G29,"&lt;/alt_gloss&gt;")</f>
        <v>&lt;alt_gloss&gt;оружие&lt;/alt_gloss&gt;</v>
      </c>
      <c r="I29" t="str">
        <f>CONCATENATE("&lt;semantic_category&gt;",'Word List'!H29,"&lt;/semantic_category&gt;")</f>
        <v>&lt;semantic_category&gt;&lt;/semantic_category&gt;</v>
      </c>
      <c r="J29" t="s">
        <v>210</v>
      </c>
    </row>
    <row r="30" spans="1:10" ht="15.75">
      <c r="A30" t="s">
        <v>209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&lt;native_orthography&gt;ფ&lt;/native_orthography&gt;</v>
      </c>
      <c r="D30" t="str">
        <f>CONCATENATE("&lt;alt_native_orthography&gt;",'Word List'!C30,"&lt;/alt_native_orthography&gt;")</f>
        <v>&lt;alt_native_orthography&gt;&lt;/alt_native_orthography&gt;</v>
      </c>
      <c r="E30" t="str">
        <f>CONCATENATE("&lt;IPA_transcription&gt;",'Word List'!D30,"&lt;/IPA_transcription&gt;")</f>
        <v>&lt;IPA_transcription&gt;wɛpʰ&lt;/IPA_transcription&gt;</v>
      </c>
      <c r="F30" t="str">
        <f>CONCATENATE("&lt;alt_IPA_transcription&gt;",'Word List'!E30,"&lt;/alt_IPA_transcription&gt;")</f>
        <v>&lt;alt_IPA_transcription&gt;ɥɛpʰ&lt;/alt_IPA_transcription&gt;</v>
      </c>
      <c r="G30" t="str">
        <f>CONCATENATE("&lt;gloss&gt;",'Word List'!F30,"&lt;/gloss&gt;")</f>
        <v>&lt;gloss&gt;sweat&lt;/gloss&gt;</v>
      </c>
      <c r="H30" t="str">
        <f>CONCATENATE("&lt;alt_gloss&gt;",'Word List'!G30,"&lt;/alt_gloss&gt;")</f>
        <v>&lt;alt_gloss&gt;пот&lt;/alt_gloss&gt;</v>
      </c>
      <c r="I30" t="str">
        <f>CONCATENATE("&lt;semantic_category&gt;",'Word List'!H30,"&lt;/semantic_category&gt;")</f>
        <v>&lt;semantic_category&gt;&lt;/semantic_category&gt;</v>
      </c>
      <c r="J30" t="s">
        <v>210</v>
      </c>
    </row>
    <row r="31" spans="1:10" ht="15.75">
      <c r="A31" t="s">
        <v>209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&lt;native_orthography&gt;მარე&lt;/native_orthography&gt;</v>
      </c>
      <c r="D31" t="str">
        <f>CONCATENATE("&lt;alt_native_orthography&gt;",'Word List'!C31,"&lt;/alt_native_orthography&gt;")</f>
        <v>&lt;alt_native_orthography&gt;მ [m]&lt;/alt_native_orthography&gt;</v>
      </c>
      <c r="E31" t="str">
        <f>CONCATENATE("&lt;IPA_transcription&gt;",'Word List'!D31,"&lt;/IPA_transcription&gt;")</f>
        <v>&lt;IPA_transcription&gt;marɛ&lt;/IPA_transcription&gt;</v>
      </c>
      <c r="F31" t="str">
        <f>CONCATENATE("&lt;alt_IPA_transcription&gt;",'Word List'!E31,"&lt;/alt_IPA_transcription&gt;")</f>
        <v>&lt;alt_IPA_transcription&gt;&lt;/alt_IPA_transcription&gt;</v>
      </c>
      <c r="G31" t="str">
        <f>CONCATENATE("&lt;gloss&gt;",'Word List'!F31,"&lt;/gloss&gt;")</f>
        <v>&lt;gloss&gt;person&lt;/gloss&gt;</v>
      </c>
      <c r="H31" t="str">
        <f>CONCATENATE("&lt;alt_gloss&gt;",'Word List'!G31,"&lt;/alt_gloss&gt;")</f>
        <v>&lt;alt_gloss&gt;человек&lt;/alt_gloss&gt;</v>
      </c>
      <c r="I31" t="str">
        <f>CONCATENATE("&lt;semantic_category&gt;",'Word List'!H31,"&lt;/semantic_category&gt;")</f>
        <v>&lt;semantic_category&gt;&lt;/semantic_category&gt;</v>
      </c>
      <c r="J31" t="s">
        <v>210</v>
      </c>
    </row>
    <row r="32" spans="1:10" ht="15.75">
      <c r="A32" t="s">
        <v>209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&lt;native_orthography&gt;შგიბ / შგბ&lt;/native_orthography&gt;</v>
      </c>
      <c r="D32" t="str">
        <f>CONCATENATE("&lt;alt_native_orthography&gt;",'Word List'!C32,"&lt;/alt_native_orthography&gt;")</f>
        <v>&lt;alt_native_orthography&gt;ბ [b]&lt;/alt_native_orthography&gt;</v>
      </c>
      <c r="E32" t="str">
        <f>CONCATENATE("&lt;IPA_transcription&gt;",'Word List'!D32,"&lt;/IPA_transcription&gt;")</f>
        <v>&lt;IPA_transcription&gt;ʃɡʷibᵊ&lt;/IPA_transcription&gt;</v>
      </c>
      <c r="F32" t="str">
        <f>CONCATENATE("&lt;alt_IPA_transcription&gt;",'Word List'!E32,"&lt;/alt_IPA_transcription&gt;")</f>
        <v>&lt;alt_IPA_transcription&gt;ʃɡ̊ʷib̥&lt;/alt_IPA_transcription&gt;</v>
      </c>
      <c r="G32" t="str">
        <f>CONCATENATE("&lt;gloss&gt;",'Word List'!F32,"&lt;/gloss&gt;")</f>
        <v>&lt;gloss&gt;acorn&lt;/gloss&gt;</v>
      </c>
      <c r="H32" t="str">
        <f>CONCATENATE("&lt;alt_gloss&gt;",'Word List'!G32,"&lt;/alt_gloss&gt;")</f>
        <v>&lt;alt_gloss&gt;&lt;/alt_gloss&gt;</v>
      </c>
      <c r="I32" t="str">
        <f>CONCATENATE("&lt;semantic_category&gt;",'Word List'!H32,"&lt;/semantic_category&gt;")</f>
        <v>&lt;semantic_category&gt;&lt;/semantic_category&gt;</v>
      </c>
      <c r="J32" t="s">
        <v>210</v>
      </c>
    </row>
    <row r="33" spans="1:10" ht="15.75">
      <c r="A33" t="s">
        <v>209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&lt;native_orthography&gt;ქაფ&lt;/native_orthography&gt;</v>
      </c>
      <c r="D33" t="str">
        <f>CONCATENATE("&lt;alt_native_orthography&gt;",'Word List'!C33,"&lt;/alt_native_orthography&gt;")</f>
        <v>&lt;alt_native_orthography&gt;ფ [pʰ]&lt;/alt_native_orthography&gt;</v>
      </c>
      <c r="E33" t="str">
        <f>CONCATENATE("&lt;IPA_transcription&gt;",'Word List'!D33,"&lt;/IPA_transcription&gt;")</f>
        <v>&lt;IPA_transcription&gt;kʰäpʰ&lt;/IPA_transcription&gt;</v>
      </c>
      <c r="F33" t="str">
        <f>CONCATENATE("&lt;alt_IPA_transcription&gt;",'Word List'!E33,"&lt;/alt_IPA_transcription&gt;")</f>
        <v>&lt;alt_IPA_transcription&gt;&lt;/alt_IPA_transcription&gt;</v>
      </c>
      <c r="G33" t="str">
        <f>CONCATENATE("&lt;gloss&gt;",'Word List'!F33,"&lt;/gloss&gt;")</f>
        <v>&lt;gloss&gt;cart&lt;/gloss&gt;</v>
      </c>
      <c r="H33" t="str">
        <f>CONCATENATE("&lt;alt_gloss&gt;",'Word List'!G33,"&lt;/alt_gloss&gt;")</f>
        <v>&lt;alt_gloss&gt;воз&lt;/alt_gloss&gt;</v>
      </c>
      <c r="I33" t="str">
        <f>CONCATENATE("&lt;semantic_category&gt;",'Word List'!H33,"&lt;/semantic_category&gt;")</f>
        <v>&lt;semantic_category&gt;&lt;/semantic_category&gt;</v>
      </c>
      <c r="J33" t="s">
        <v>210</v>
      </c>
    </row>
    <row r="34" spans="1:10" ht="15.75">
      <c r="A34" t="s">
        <v>209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&lt;native_orthography&gt;პაპ&lt;/native_orthography&gt;</v>
      </c>
      <c r="D34" t="str">
        <f>CONCATENATE("&lt;alt_native_orthography&gt;",'Word List'!C34,"&lt;/alt_native_orthography&gt;")</f>
        <v>&lt;alt_native_orthography&gt;პ [pʼ]&lt;/alt_native_orthography&gt;</v>
      </c>
      <c r="E34" t="str">
        <f>CONCATENATE("&lt;IPA_transcription&gt;",'Word List'!D34,"&lt;/IPA_transcription&gt;")</f>
        <v>&lt;IPA_transcription&gt;pʼäpʼ&lt;/IPA_transcription&gt;</v>
      </c>
      <c r="F34" t="str">
        <f>CONCATENATE("&lt;alt_IPA_transcription&gt;",'Word List'!E34,"&lt;/alt_IPA_transcription&gt;")</f>
        <v>&lt;alt_IPA_transcription&gt;pʼapʼ&lt;/alt_IPA_transcription&gt;</v>
      </c>
      <c r="G34" t="str">
        <f>CONCATENATE("&lt;gloss&gt;",'Word List'!F34,"&lt;/gloss&gt;")</f>
        <v>&lt;gloss&gt;pope?&lt;/gloss&gt;</v>
      </c>
      <c r="H34" t="str">
        <f>CONCATENATE("&lt;alt_gloss&gt;",'Word List'!G34,"&lt;/alt_gloss&gt;")</f>
        <v>&lt;alt_gloss&gt;&lt;/alt_gloss&gt;</v>
      </c>
      <c r="I34" t="str">
        <f>CONCATENATE("&lt;semantic_category&gt;",'Word List'!H34,"&lt;/semantic_category&gt;")</f>
        <v>&lt;semantic_category&gt;&lt;/semantic_category&gt;</v>
      </c>
      <c r="J34" t="s">
        <v>210</v>
      </c>
    </row>
    <row r="35" spans="1:10" ht="15.75">
      <c r="A35" t="s">
        <v>209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&lt;native_orthography&gt;დიდფ&lt;/native_orthography&gt;</v>
      </c>
      <c r="D35" t="str">
        <f>CONCATENATE("&lt;alt_native_orthography&gt;",'Word List'!C35,"&lt;/alt_native_orthography&gt;")</f>
        <v>&lt;alt_native_orthography&gt;დ [d̪]&lt;/alt_native_orthography&gt;</v>
      </c>
      <c r="E35" t="str">
        <f>CONCATENATE("&lt;IPA_transcription&gt;",'Word List'!D35,"&lt;/IPA_transcription&gt;")</f>
        <v>&lt;IPA_transcription&gt;d̪id̪æpʰ&lt;/IPA_transcription&gt;</v>
      </c>
      <c r="F35" t="str">
        <f>CONCATENATE("&lt;alt_IPA_transcription&gt;",'Word List'!E35,"&lt;/alt_IPA_transcription&gt;")</f>
        <v>&lt;alt_IPA_transcription&gt;didapʰ&lt;/alt_IPA_transcription&gt;</v>
      </c>
      <c r="G35" t="str">
        <f>CONCATENATE("&lt;gloss&gt;",'Word List'!F35,"&lt;/gloss&gt;")</f>
        <v>&lt;gloss&gt;glory&lt;/gloss&gt;</v>
      </c>
      <c r="H35" t="str">
        <f>CONCATENATE("&lt;alt_gloss&gt;",'Word List'!G35,"&lt;/alt_gloss&gt;")</f>
        <v>&lt;alt_gloss&gt;слава&lt;/alt_gloss&gt;</v>
      </c>
      <c r="I35" t="str">
        <f>CONCATENATE("&lt;semantic_category&gt;",'Word List'!H35,"&lt;/semantic_category&gt;")</f>
        <v>&lt;semantic_category&gt;&lt;/semantic_category&gt;</v>
      </c>
      <c r="J35" t="s">
        <v>210</v>
      </c>
    </row>
    <row r="36" spans="1:10" ht="15.75">
      <c r="A36" t="s">
        <v>209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&lt;native_orthography&gt;ტებდი&lt;/native_orthography&gt;</v>
      </c>
      <c r="D36" t="str">
        <f>CONCATENATE("&lt;alt_native_orthography&gt;",'Word List'!C36,"&lt;/alt_native_orthography&gt;")</f>
        <v>&lt;alt_native_orthography&gt;ტ [t̪ʼ]&lt;/alt_native_orthography&gt;</v>
      </c>
      <c r="E36" t="str">
        <f>CONCATENATE("&lt;IPA_transcription&gt;",'Word List'!D36,"&lt;/IPA_transcription&gt;")</f>
        <v>&lt;IPA_transcription&gt;tʼɛ˄bᵊdi&lt;/IPA_transcription&gt;</v>
      </c>
      <c r="F36" t="str">
        <f>CONCATENATE("&lt;alt_IPA_transcription&gt;",'Word List'!E36,"&lt;/alt_IPA_transcription&gt;")</f>
        <v>&lt;alt_IPA_transcription&gt;tʼɛb̥ᵊd̥i̥&lt;/alt_IPA_transcription&gt;</v>
      </c>
      <c r="G36" t="str">
        <f>CONCATENATE("&lt;gloss&gt;",'Word List'!F36,"&lt;/gloss&gt;")</f>
        <v>&lt;gloss&gt;warm&lt;/gloss&gt;</v>
      </c>
      <c r="H36" t="str">
        <f>CONCATENATE("&lt;alt_gloss&gt;",'Word List'!G36,"&lt;/alt_gloss&gt;")</f>
        <v>&lt;alt_gloss&gt;тёплый&lt;/alt_gloss&gt;</v>
      </c>
      <c r="I36" t="str">
        <f>CONCATENATE("&lt;semantic_category&gt;",'Word List'!H36,"&lt;/semantic_category&gt;")</f>
        <v>&lt;semantic_category&gt;&lt;/semantic_category&gt;</v>
      </c>
      <c r="J36" t="s">
        <v>210</v>
      </c>
    </row>
    <row r="37" spans="1:10" ht="15.75">
      <c r="A37" t="s">
        <v>209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&lt;native_orthography&gt;ტტ / ტეტ&lt;/native_orthography&gt;</v>
      </c>
      <c r="D37" t="str">
        <f>CONCATENATE("&lt;alt_native_orthography&gt;",'Word List'!C37,"&lt;/alt_native_orthography&gt;")</f>
        <v>&lt;alt_native_orthography&gt;&lt;/alt_native_orthography&gt;</v>
      </c>
      <c r="E37" t="str">
        <f>CONCATENATE("&lt;IPA_transcription&gt;",'Word List'!D37,"&lt;/IPA_transcription&gt;")</f>
        <v>&lt;IPA_transcription&gt;tʼɥɛːtʼ&lt;/IPA_transcription&gt;</v>
      </c>
      <c r="F37" t="str">
        <f>CONCATENATE("&lt;alt_IPA_transcription&gt;",'Word List'!E37,"&lt;/alt_IPA_transcription&gt;")</f>
        <v>&lt;alt_IPA_transcription&gt;tʷʼɛːtʼ&lt;/alt_IPA_transcription&gt;</v>
      </c>
      <c r="G37" t="str">
        <f>CONCATENATE("&lt;gloss&gt;",'Word List'!F37,"&lt;/gloss&gt;")</f>
        <v>&lt;gloss&gt;hands&lt;/gloss&gt;</v>
      </c>
      <c r="H37" t="str">
        <f>CONCATENATE("&lt;alt_gloss&gt;",'Word List'!G37,"&lt;/alt_gloss&gt;")</f>
        <v>&lt;alt_gloss&gt;рук&lt;/alt_gloss&gt;</v>
      </c>
      <c r="I37" t="str">
        <f>CONCATENATE("&lt;semantic_category&gt;",'Word List'!H37,"&lt;/semantic_category&gt;")</f>
        <v>&lt;semantic_category&gt;&lt;/semantic_category&gt;</v>
      </c>
      <c r="J37" t="s">
        <v>210</v>
      </c>
    </row>
    <row r="38" spans="1:10" ht="15.75">
      <c r="A38" t="s">
        <v>209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&lt;native_orthography&gt;გბ&lt;/native_orthography&gt;</v>
      </c>
      <c r="D38" t="str">
        <f>CONCATENATE("&lt;alt_native_orthography&gt;",'Word List'!C38,"&lt;/alt_native_orthography&gt;")</f>
        <v>&lt;alt_native_orthography&gt;გ [ɡ̊]&lt;/alt_native_orthography&gt;</v>
      </c>
      <c r="E38" t="str">
        <f>CONCATENATE("&lt;IPA_transcription&gt;",'Word List'!D38,"&lt;/IPA_transcription&gt;")</f>
        <v>&lt;IPA_transcription&gt;̊æ̥b̥ʷ̥&lt;/IPA_transcription&gt;</v>
      </c>
      <c r="F38" t="str">
        <f>CONCATENATE("&lt;alt_IPA_transcription&gt;",'Word List'!E38,"&lt;/alt_IPA_transcription&gt;")</f>
        <v>&lt;alt_IPA_transcription&gt;ɡ̊æb̥ʷ&lt;/alt_IPA_transcription&gt;</v>
      </c>
      <c r="G38" t="str">
        <f>CONCATENATE("&lt;gloss&gt;",'Word List'!F38,"&lt;/gloss&gt;")</f>
        <v>&lt;gloss&gt;trough&lt;/gloss&gt;</v>
      </c>
      <c r="H38" t="str">
        <f>CONCATENATE("&lt;alt_gloss&gt;",'Word List'!G38,"&lt;/alt_gloss&gt;")</f>
        <v>&lt;alt_gloss&gt;корыто&lt;/alt_gloss&gt;</v>
      </c>
      <c r="I38" t="str">
        <f>CONCATENATE("&lt;semantic_category&gt;",'Word List'!H38,"&lt;/semantic_category&gt;")</f>
        <v>&lt;semantic_category&gt;&lt;/semantic_category&gt;</v>
      </c>
      <c r="J38" t="s">
        <v>210</v>
      </c>
    </row>
    <row r="39" spans="1:10" ht="15.75">
      <c r="A39" t="s">
        <v>209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&lt;native_orthography&gt;გი&lt;/native_orthography&gt;</v>
      </c>
      <c r="D39" t="str">
        <f>CONCATENATE("&lt;alt_native_orthography&gt;",'Word List'!C39,"&lt;/alt_native_orthography&gt;")</f>
        <v>&lt;alt_native_orthography&gt;&lt;/alt_native_orthography&gt;</v>
      </c>
      <c r="E39" t="str">
        <f>CONCATENATE("&lt;IPA_transcription&gt;",'Word List'!D39,"&lt;/IPA_transcription&gt;")</f>
        <v>&lt;IPA_transcription&gt;ˀæi&lt;/IPA_transcription&gt;</v>
      </c>
      <c r="F39" t="str">
        <f>CONCATENATE("&lt;alt_IPA_transcription&gt;",'Word List'!E39,"&lt;/alt_IPA_transcription&gt;")</f>
        <v>&lt;alt_IPA_transcription&gt;ˀa̊i&lt;/alt_IPA_transcription&gt;</v>
      </c>
      <c r="G39" t="str">
        <f>CONCATENATE("&lt;gloss&gt;",'Word List'!F39,"&lt;/gloss&gt;")</f>
        <v>&lt;gloss&gt;house, one’s own house&lt;/gloss&gt;</v>
      </c>
      <c r="H39" t="str">
        <f>CONCATENATE("&lt;alt_gloss&gt;",'Word List'!G39,"&lt;/alt_gloss&gt;")</f>
        <v>&lt;alt_gloss&gt;дом, свой дом&lt;/alt_gloss&gt;</v>
      </c>
      <c r="I39" t="str">
        <f>CONCATENATE("&lt;semantic_category&gt;",'Word List'!H39,"&lt;/semantic_category&gt;")</f>
        <v>&lt;semantic_category&gt;&lt;/semantic_category&gt;</v>
      </c>
      <c r="J39" t="s">
        <v>210</v>
      </c>
    </row>
    <row r="40" spans="1:10" ht="15.75">
      <c r="A40" t="s">
        <v>209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&lt;native_orthography&gt;ქორ&lt;/native_orthography&gt;</v>
      </c>
      <c r="D40" t="str">
        <f>CONCATENATE("&lt;alt_native_orthography&gt;",'Word List'!C40,"&lt;/alt_native_orthography&gt;")</f>
        <v>&lt;alt_native_orthography&gt;ქ [kʰ]&lt;/alt_native_orthography&gt;</v>
      </c>
      <c r="E40" t="str">
        <f>CONCATENATE("&lt;IPA_transcription&gt;",'Word List'!D40,"&lt;/IPA_transcription&gt;")</f>
        <v>&lt;IPA_transcription&gt;kʰɔr&lt;/IPA_transcription&gt;</v>
      </c>
      <c r="F40" t="str">
        <f>CONCATENATE("&lt;alt_IPA_transcription&gt;",'Word List'!E40,"&lt;/alt_IPA_transcription&gt;")</f>
        <v>&lt;alt_IPA_transcription&gt;kʰɔrr̥&lt;/alt_IPA_transcription&gt;</v>
      </c>
      <c r="G40" t="str">
        <f>CONCATENATE("&lt;gloss&gt;",'Word List'!F40,"&lt;/gloss&gt;")</f>
        <v>&lt;gloss&gt;house&lt;/gloss&gt;</v>
      </c>
      <c r="H40" t="str">
        <f>CONCATENATE("&lt;alt_gloss&gt;",'Word List'!G40,"&lt;/alt_gloss&gt;")</f>
        <v>&lt;alt_gloss&gt;дом&lt;/alt_gloss&gt;</v>
      </c>
      <c r="I40" t="str">
        <f>CONCATENATE("&lt;semantic_category&gt;",'Word List'!H40,"&lt;/semantic_category&gt;")</f>
        <v>&lt;semantic_category&gt;&lt;/semantic_category&gt;</v>
      </c>
      <c r="J40" t="s">
        <v>210</v>
      </c>
    </row>
    <row r="41" spans="1:10" ht="15.75">
      <c r="A41" t="s">
        <v>209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&lt;native_orthography&gt;ნარქამ&lt;/native_orthography&gt;</v>
      </c>
      <c r="D41" t="str">
        <f>CONCATENATE("&lt;alt_native_orthography&gt;",'Word List'!C41,"&lt;/alt_native_orthography&gt;")</f>
        <v>&lt;alt_native_orthography&gt;&lt;/alt_native_orthography&gt;</v>
      </c>
      <c r="E41" t="str">
        <f>CONCATENATE("&lt;IPA_transcription&gt;",'Word List'!D41,"&lt;/IPA_transcription&gt;")</f>
        <v>&lt;IPA_transcription&gt;närkʰäm&lt;/IPA_transcription&gt;</v>
      </c>
      <c r="F41" t="str">
        <f>CONCATENATE("&lt;alt_IPA_transcription&gt;",'Word List'!E41,"&lt;/alt_IPA_transcription&gt;")</f>
        <v>&lt;alt_IPA_transcription&gt;narkʰam&lt;/alt_IPA_transcription&gt;</v>
      </c>
      <c r="G41" t="str">
        <f>CONCATENATE("&lt;gloss&gt;",'Word List'!F41,"&lt;/gloss&gt;")</f>
        <v>&lt;gloss&gt;guest&lt;/gloss&gt;</v>
      </c>
      <c r="H41" t="str">
        <f>CONCATENATE("&lt;alt_gloss&gt;",'Word List'!G41,"&lt;/alt_gloss&gt;")</f>
        <v>&lt;alt_gloss&gt;гость&lt;/alt_gloss&gt;</v>
      </c>
      <c r="I41" t="str">
        <f>CONCATENATE("&lt;semantic_category&gt;",'Word List'!H41,"&lt;/semantic_category&gt;")</f>
        <v>&lt;semantic_category&gt;&lt;/semantic_category&gt;</v>
      </c>
      <c r="J41" t="s">
        <v>210</v>
      </c>
    </row>
    <row r="42" spans="1:10" ht="15.75">
      <c r="A42" t="s">
        <v>209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&lt;native_orthography&gt;კაკ&lt;/native_orthography&gt;</v>
      </c>
      <c r="D42" t="str">
        <f>CONCATENATE("&lt;alt_native_orthography&gt;",'Word List'!C42,"&lt;/alt_native_orthography&gt;")</f>
        <v>&lt;alt_native_orthography&gt;კ [kʼ]&lt;/alt_native_orthography&gt;</v>
      </c>
      <c r="E42" t="str">
        <f>CONCATENATE("&lt;IPA_transcription&gt;",'Word List'!D42,"&lt;/IPA_transcription&gt;")</f>
        <v>&lt;IPA_transcription&gt;kʼäkʼ&lt;/IPA_transcription&gt;</v>
      </c>
      <c r="F42" t="str">
        <f>CONCATENATE("&lt;alt_IPA_transcription&gt;",'Word List'!E42,"&lt;/alt_IPA_transcription&gt;")</f>
        <v>&lt;alt_IPA_transcription&gt;ɡ̊ḁ˄kʼ&lt;/alt_IPA_transcription&gt;</v>
      </c>
      <c r="G42" t="str">
        <f>CONCATENATE("&lt;gloss&gt;",'Word List'!F42,"&lt;/gloss&gt;")</f>
        <v>&lt;gloss&gt;eagle&lt;/gloss&gt;</v>
      </c>
      <c r="H42" t="str">
        <f>CONCATENATE("&lt;alt_gloss&gt;",'Word List'!G42,"&lt;/alt_gloss&gt;")</f>
        <v>&lt;alt_gloss&gt;орёл&lt;/alt_gloss&gt;</v>
      </c>
      <c r="I42" t="str">
        <f>CONCATENATE("&lt;semantic_category&gt;",'Word List'!H42,"&lt;/semantic_category&gt;")</f>
        <v>&lt;semantic_category&gt;&lt;/semantic_category&gt;</v>
      </c>
      <c r="J42" t="s">
        <v>210</v>
      </c>
    </row>
    <row r="43" spans="1:10" ht="15.75">
      <c r="A43" t="s">
        <v>209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&lt;native_orthography&gt;&lt;/native_orthography&gt;</v>
      </c>
      <c r="D43" t="str">
        <f>CONCATENATE("&lt;alt_native_orthography&gt;",'Word List'!C43,"&lt;/alt_native_orthography&gt;")</f>
        <v>&lt;alt_native_orthography&gt;ჭ [ʧʼ]&lt;/alt_native_orthography&gt;</v>
      </c>
      <c r="E43" t="str">
        <f>CONCATENATE("&lt;IPA_transcription&gt;",'Word List'!D43,"&lt;/IPA_transcription&gt;")</f>
        <v>&lt;IPA_transcription&gt;ʧʼæʃ&lt;/IPA_transcription&gt;</v>
      </c>
      <c r="F43" t="str">
        <f>CONCATENATE("&lt;alt_IPA_transcription&gt;",'Word List'!E43,"&lt;/alt_IPA_transcription&gt;")</f>
        <v>&lt;alt_IPA_transcription&gt;&lt;/alt_IPA_transcription&gt;</v>
      </c>
      <c r="G43" t="str">
        <f>CONCATENATE("&lt;gloss&gt;",'Word List'!F43,"&lt;/gloss&gt;")</f>
        <v>&lt;gloss&gt;husband&lt;/gloss&gt;</v>
      </c>
      <c r="H43" t="str">
        <f>CONCATENATE("&lt;alt_gloss&gt;",'Word List'!G43,"&lt;/alt_gloss&gt;")</f>
        <v>&lt;alt_gloss&gt;муж&lt;/alt_gloss&gt;</v>
      </c>
      <c r="I43" t="str">
        <f>CONCATENATE("&lt;semantic_category&gt;",'Word List'!H43,"&lt;/semantic_category&gt;")</f>
        <v>&lt;semantic_category&gt;&lt;/semantic_category&gt;</v>
      </c>
      <c r="J43" t="s">
        <v>210</v>
      </c>
    </row>
    <row r="44" spans="1:10" ht="15.75">
      <c r="A44" t="s">
        <v>209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&lt;native_orthography&gt;ჴნ&lt;/native_orthography&gt;</v>
      </c>
      <c r="D44" t="str">
        <f>CONCATENATE("&lt;alt_native_orthography&gt;",'Word List'!C44,"&lt;/alt_native_orthography&gt;")</f>
        <v>&lt;alt_native_orthography&gt;ჴ [qʰ]&lt;/alt_native_orthography&gt;</v>
      </c>
      <c r="E44" t="str">
        <f>CONCATENATE("&lt;IPA_transcription&gt;",'Word List'!D44,"&lt;/IPA_transcription&gt;")</f>
        <v>&lt;IPA_transcription&gt;qʰæn&lt;/IPA_transcription&gt;</v>
      </c>
      <c r="F44" t="str">
        <f>CONCATENATE("&lt;alt_IPA_transcription&gt;",'Word List'!E44,"&lt;/alt_IPA_transcription&gt;")</f>
        <v>&lt;alt_IPA_transcription&gt;&lt;/alt_IPA_transcription&gt;</v>
      </c>
      <c r="G44" t="str">
        <f>CONCATENATE("&lt;gloss&gt;",'Word List'!F44,"&lt;/gloss&gt;")</f>
        <v>&lt;gloss&gt;bull&lt;/gloss&gt;</v>
      </c>
      <c r="H44" t="str">
        <f>CONCATENATE("&lt;alt_gloss&gt;",'Word List'!G44,"&lt;/alt_gloss&gt;")</f>
        <v>&lt;alt_gloss&gt;бык&lt;/alt_gloss&gt;</v>
      </c>
      <c r="I44" t="str">
        <f>CONCATENATE("&lt;semantic_category&gt;",'Word List'!H44,"&lt;/semantic_category&gt;")</f>
        <v>&lt;semantic_category&gt;&lt;/semantic_category&gt;</v>
      </c>
      <c r="J44" t="s">
        <v>210</v>
      </c>
    </row>
    <row r="45" spans="1:10" ht="15.75">
      <c r="A45" t="s">
        <v>209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&lt;native_orthography&gt;ჴარჴ&lt;/native_orthography&gt;</v>
      </c>
      <c r="D45" t="str">
        <f>CONCATENATE("&lt;alt_native_orthography&gt;",'Word List'!C45,"&lt;/alt_native_orthography&gt;")</f>
        <v>&lt;alt_native_orthography&gt;&lt;/alt_native_orthography&gt;</v>
      </c>
      <c r="E45" t="str">
        <f>CONCATENATE("&lt;IPA_transcription&gt;",'Word List'!D45,"&lt;/IPA_transcription&gt;")</f>
        <v>&lt;IPA_transcription&gt;qʰärqʰ&lt;/IPA_transcription&gt;</v>
      </c>
      <c r="F45" t="str">
        <f>CONCATENATE("&lt;alt_IPA_transcription&gt;",'Word List'!E45,"&lt;/alt_IPA_transcription&gt;")</f>
        <v>&lt;alt_IPA_transcription&gt;qˣʰärqˣʰ&lt;/alt_IPA_transcription&gt;</v>
      </c>
      <c r="G45" t="str">
        <f>CONCATENATE("&lt;gloss&gt;",'Word List'!F45,"&lt;/gloss&gt;")</f>
        <v>&lt;gloss&gt;pass (in mountains)&lt;/gloss&gt;</v>
      </c>
      <c r="H45" t="str">
        <f>CONCATENATE("&lt;alt_gloss&gt;",'Word List'!G45,"&lt;/alt_gloss&gt;")</f>
        <v>&lt;alt_gloss&gt;перевал (в горах)&lt;/alt_gloss&gt;</v>
      </c>
      <c r="I45" t="str">
        <f>CONCATENATE("&lt;semantic_category&gt;",'Word List'!H45,"&lt;/semantic_category&gt;")</f>
        <v>&lt;semantic_category&gt;&lt;/semantic_category&gt;</v>
      </c>
      <c r="J45" t="s">
        <v>210</v>
      </c>
    </row>
    <row r="46" spans="1:10" ht="15.75">
      <c r="A46" t="s">
        <v>209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&lt;native_orthography&gt;ყორ&lt;/native_orthography&gt;</v>
      </c>
      <c r="D46" t="str">
        <f>CONCATENATE("&lt;alt_native_orthography&gt;",'Word List'!C46,"&lt;/alt_native_orthography&gt;")</f>
        <v>&lt;alt_native_orthography&gt;ყ [qˣʼ]&lt;/alt_native_orthography&gt;</v>
      </c>
      <c r="E46" t="str">
        <f>CONCATENATE("&lt;IPA_transcription&gt;",'Word List'!D46,"&lt;/IPA_transcription&gt;")</f>
        <v>&lt;IPA_transcription&gt;qˣʼɔr̥&lt;/IPA_transcription&gt;</v>
      </c>
      <c r="F46" t="str">
        <f>CONCATENATE("&lt;alt_IPA_transcription&gt;",'Word List'!E46,"&lt;/alt_IPA_transcription&gt;")</f>
        <v>&lt;alt_IPA_transcription&gt;qˀɔ˅ˑr&lt;/alt_IPA_transcription&gt;</v>
      </c>
      <c r="G46" t="str">
        <f>CONCATENATE("&lt;gloss&gt;",'Word List'!F46,"&lt;/gloss&gt;")</f>
        <v>&lt;gloss&gt;door&lt;/gloss&gt;</v>
      </c>
      <c r="H46" t="str">
        <f>CONCATENATE("&lt;alt_gloss&gt;",'Word List'!G46,"&lt;/alt_gloss&gt;")</f>
        <v>&lt;alt_gloss&gt;дверь&lt;/alt_gloss&gt;</v>
      </c>
      <c r="I46" t="str">
        <f>CONCATENATE("&lt;semantic_category&gt;",'Word List'!H46,"&lt;/semantic_category&gt;")</f>
        <v>&lt;semantic_category&gt;&lt;/semantic_category&gt;</v>
      </c>
      <c r="J46" t="s">
        <v>210</v>
      </c>
    </row>
    <row r="47" spans="1:10" ht="15.75">
      <c r="A47" t="s">
        <v>209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&lt;native_orthography&gt;წყილჲნ&lt;/native_orthography&gt;</v>
      </c>
      <c r="D47" t="str">
        <f>CONCATENATE("&lt;alt_native_orthography&gt;",'Word List'!C47,"&lt;/alt_native_orthography&gt;")</f>
        <v>&lt;alt_native_orthography&gt;&lt;/alt_native_orthography&gt;</v>
      </c>
      <c r="E47" t="str">
        <f>CONCATENATE("&lt;IPA_transcription&gt;",'Word List'!D47,"&lt;/IPA_transcription&gt;")</f>
        <v>&lt;IPA_transcription&gt;ʦʼqʼiljæn&lt;/IPA_transcription&gt;</v>
      </c>
      <c r="F47" t="str">
        <f>CONCATENATE("&lt;alt_IPA_transcription&gt;",'Word List'!E47,"&lt;/alt_IPA_transcription&gt;")</f>
        <v>&lt;alt_IPA_transcription&gt;tsʼqliˈa˄n&lt;/alt_IPA_transcription&gt;</v>
      </c>
      <c r="G47" t="str">
        <f>CONCATENATE("&lt;gloss&gt;",'Word List'!F47,"&lt;/gloss&gt;")</f>
        <v>&lt;gloss&gt;clean, pure&lt;/gloss&gt;</v>
      </c>
      <c r="H47" t="str">
        <f>CONCATENATE("&lt;alt_gloss&gt;",'Word List'!G47,"&lt;/alt_gloss&gt;")</f>
        <v>&lt;alt_gloss&gt;чистый&lt;/alt_gloss&gt;</v>
      </c>
      <c r="I47" t="str">
        <f>CONCATENATE("&lt;semantic_category&gt;",'Word List'!H47,"&lt;/semantic_category&gt;")</f>
        <v>&lt;semantic_category&gt;&lt;/semantic_category&gt;</v>
      </c>
      <c r="J47" t="s">
        <v>210</v>
      </c>
    </row>
    <row r="48" spans="1:10" ht="15.75">
      <c r="A48" t="s">
        <v>209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&lt;native_orthography&gt;ძაძრა&lt;/native_orthography&gt;</v>
      </c>
      <c r="D48" t="str">
        <f>CONCATENATE("&lt;alt_native_orthography&gt;",'Word List'!C48,"&lt;/alt_native_orthography&gt;")</f>
        <v>&lt;alt_native_orthography&gt;ძ [ʣ]&lt;/alt_native_orthography&gt;</v>
      </c>
      <c r="E48" t="str">
        <f>CONCATENATE("&lt;IPA_transcription&gt;",'Word List'!D48,"&lt;/IPA_transcription&gt;")</f>
        <v>&lt;IPA_transcription&gt;ˈdzad̥zra&lt;/IPA_transcription&gt;</v>
      </c>
      <c r="F48" t="str">
        <f>CONCATENATE("&lt;alt_IPA_transcription&gt;",'Word List'!E48,"&lt;/alt_IPA_transcription&gt;")</f>
        <v>&lt;alt_IPA_transcription&gt;d̥z̥äd̥zḁ̈&lt;/alt_IPA_transcription&gt;</v>
      </c>
      <c r="G48" t="str">
        <f>CONCATENATE("&lt;gloss&gt;",'Word List'!F48,"&lt;/gloss&gt;")</f>
        <v>&lt;gloss&gt;bag&lt;/gloss&gt;</v>
      </c>
      <c r="H48" t="str">
        <f>CONCATENATE("&lt;alt_gloss&gt;",'Word List'!G48,"&lt;/alt_gloss&gt;")</f>
        <v>&lt;alt_gloss&gt;мешок&lt;/alt_gloss&gt;</v>
      </c>
      <c r="I48" t="str">
        <f>CONCATENATE("&lt;semantic_category&gt;",'Word List'!H48,"&lt;/semantic_category&gt;")</f>
        <v>&lt;semantic_category&gt;&lt;/semantic_category&gt;</v>
      </c>
      <c r="J48" t="s">
        <v>210</v>
      </c>
    </row>
    <row r="49" spans="1:10" ht="15.75">
      <c r="A49" t="s">
        <v>209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&lt;native_orthography&gt;ციც&lt;/native_orthography&gt;</v>
      </c>
      <c r="D49" t="str">
        <f>CONCATENATE("&lt;alt_native_orthography&gt;",'Word List'!C49,"&lt;/alt_native_orthography&gt;")</f>
        <v>&lt;alt_native_orthography&gt;ც [ʦ]&lt;/alt_native_orthography&gt;</v>
      </c>
      <c r="E49" t="str">
        <f>CONCATENATE("&lt;IPA_transcription&gt;",'Word List'!D49,"&lt;/IPA_transcription&gt;")</f>
        <v>&lt;IPA_transcription&gt;titsʷ&lt;/IPA_transcription&gt;</v>
      </c>
      <c r="F49" t="str">
        <f>CONCATENATE("&lt;alt_IPA_transcription&gt;",'Word List'!E49,"&lt;/alt_IPA_transcription&gt;")</f>
        <v>&lt;alt_IPA_transcription&gt;tsitsɬ (or -f)&lt;/alt_IPA_transcription&gt;</v>
      </c>
      <c r="G49" t="str">
        <f>CONCATENATE("&lt;gloss&gt;",'Word List'!F49,"&lt;/gloss&gt;")</f>
        <v>&lt;gloss&gt;cat&lt;/gloss&gt;</v>
      </c>
      <c r="H49" t="str">
        <f>CONCATENATE("&lt;alt_gloss&gt;",'Word List'!G49,"&lt;/alt_gloss&gt;")</f>
        <v>&lt;alt_gloss&gt;кошка&lt;/alt_gloss&gt;</v>
      </c>
      <c r="I49" t="str">
        <f>CONCATENATE("&lt;semantic_category&gt;",'Word List'!H49,"&lt;/semantic_category&gt;")</f>
        <v>&lt;semantic_category&gt;&lt;/semantic_category&gt;</v>
      </c>
      <c r="J49" t="s">
        <v>210</v>
      </c>
    </row>
    <row r="50" spans="1:10" ht="15.75">
      <c r="A50" t="s">
        <v>209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&lt;native_orthography&gt;წჷრნი&lt;/native_orthography&gt;</v>
      </c>
      <c r="D50" t="str">
        <f>CONCATENATE("&lt;alt_native_orthography&gt;",'Word List'!C50,"&lt;/alt_native_orthography&gt;")</f>
        <v>&lt;alt_native_orthography&gt;წ [ʦʼ]&lt;/alt_native_orthography&gt;</v>
      </c>
      <c r="E50" t="str">
        <f>CONCATENATE("&lt;IPA_transcription&gt;",'Word List'!D50,"&lt;/IPA_transcription&gt;")</f>
        <v>&lt;IPA_transcription&gt;ʦʼɤrni&lt;/IPA_transcription&gt;</v>
      </c>
      <c r="F50" t="str">
        <f>CONCATENATE("&lt;alt_IPA_transcription&gt;",'Word List'!E50,"&lt;/alt_IPA_transcription&gt;")</f>
        <v>&lt;alt_IPA_transcription&gt;tsʼɤ̈rni&lt;/alt_IPA_transcription&gt;</v>
      </c>
      <c r="G50" t="str">
        <f>CONCATENATE("&lt;gloss&gt;",'Word List'!F50,"&lt;/gloss&gt;")</f>
        <v>&lt;gloss&gt;red color&lt;/gloss&gt;</v>
      </c>
      <c r="H50" t="str">
        <f>CONCATENATE("&lt;alt_gloss&gt;",'Word List'!G50,"&lt;/alt_gloss&gt;")</f>
        <v>&lt;alt_gloss&gt;красный цвет&lt;/alt_gloss&gt;</v>
      </c>
      <c r="I50" t="str">
        <f>CONCATENATE("&lt;semantic_category&gt;",'Word List'!H50,"&lt;/semantic_category&gt;")</f>
        <v>&lt;semantic_category&gt;&lt;/semantic_category&gt;</v>
      </c>
      <c r="J50" t="s">
        <v>210</v>
      </c>
    </row>
    <row r="51" spans="1:10" ht="15.75">
      <c r="A51" t="s">
        <v>209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&lt;native_orthography&gt;ჯიმილ&lt;/native_orthography&gt;</v>
      </c>
      <c r="D51" t="str">
        <f>CONCATENATE("&lt;alt_native_orthography&gt;",'Word List'!C51,"&lt;/alt_native_orthography&gt;")</f>
        <v>&lt;alt_native_orthography&gt;ჯ [ʤ]&lt;/alt_native_orthography&gt;</v>
      </c>
      <c r="E51" t="str">
        <f>CONCATENATE("&lt;IPA_transcription&gt;",'Word List'!D51,"&lt;/IPA_transcription&gt;")</f>
        <v>&lt;IPA_transcription&gt;dʒiˈmil&lt;/IPA_transcription&gt;</v>
      </c>
      <c r="F51" t="str">
        <f>CONCATENATE("&lt;alt_IPA_transcription&gt;",'Word List'!E51,"&lt;/alt_IPA_transcription&gt;")</f>
        <v>&lt;alt_IPA_transcription&gt;ˈd̥ʒu̥˅m̥i̥l&lt;/alt_IPA_transcription&gt;</v>
      </c>
      <c r="G51" t="str">
        <f>CONCATENATE("&lt;gloss&gt;",'Word List'!F51,"&lt;/gloss&gt;")</f>
        <v>&lt;gloss&gt;brother (for sisters)&lt;/gloss&gt;</v>
      </c>
      <c r="H51" t="str">
        <f>CONCATENATE("&lt;alt_gloss&gt;",'Word List'!G51,"&lt;/alt_gloss&gt;")</f>
        <v>&lt;alt_gloss&gt;брат (для сестры)&lt;/alt_gloss&gt;</v>
      </c>
      <c r="I51" t="str">
        <f>CONCATENATE("&lt;semantic_category&gt;",'Word List'!H51,"&lt;/semantic_category&gt;")</f>
        <v>&lt;semantic_category&gt;&lt;/semantic_category&gt;</v>
      </c>
      <c r="J51" t="s">
        <v>210</v>
      </c>
    </row>
    <row r="52" spans="1:10" ht="15.75">
      <c r="A52" t="s">
        <v>209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&lt;native_orthography&gt;ჩჟ&lt;/native_orthography&gt;</v>
      </c>
      <c r="D52" t="str">
        <f>CONCATENATE("&lt;alt_native_orthography&gt;",'Word List'!C52,"&lt;/alt_native_orthography&gt;")</f>
        <v>&lt;alt_native_orthography&gt;ჩ [ʧ]&lt;/alt_native_orthography&gt;</v>
      </c>
      <c r="E52" t="str">
        <f>CONCATENATE("&lt;IPA_transcription&gt;",'Word List'!D52,"&lt;/IPA_transcription&gt;")</f>
        <v>&lt;IPA_transcription&gt;ʧæʒ̊&lt;/IPA_transcription&gt;</v>
      </c>
      <c r="F52" t="str">
        <f>CONCATENATE("&lt;alt_IPA_transcription&gt;",'Word List'!E52,"&lt;/alt_IPA_transcription&gt;")</f>
        <v>&lt;alt_IPA_transcription&gt;tʃʰäːʒ̊&lt;/alt_IPA_transcription&gt;</v>
      </c>
      <c r="G52" t="str">
        <f>CONCATENATE("&lt;gloss&gt;",'Word List'!F52,"&lt;/gloss&gt;")</f>
        <v>&lt;gloss&gt;horse&lt;/gloss&gt;</v>
      </c>
      <c r="H52" t="str">
        <f>CONCATENATE("&lt;alt_gloss&gt;",'Word List'!G52,"&lt;/alt_gloss&gt;")</f>
        <v>&lt;alt_gloss&gt;лошадь&lt;/alt_gloss&gt;</v>
      </c>
      <c r="I52" t="str">
        <f>CONCATENATE("&lt;semantic_category&gt;",'Word List'!H52,"&lt;/semantic_category&gt;")</f>
        <v>&lt;semantic_category&gt;&lt;/semantic_category&gt;</v>
      </c>
      <c r="J52" t="s">
        <v>210</v>
      </c>
    </row>
    <row r="53" spans="1:10" ht="15.75">
      <c r="A53" t="s">
        <v>209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&lt;native_orthography&gt;ჭშ&lt;/native_orthography&gt;</v>
      </c>
      <c r="D53" t="str">
        <f>CONCATENATE("&lt;alt_native_orthography&gt;",'Word List'!C53,"&lt;/alt_native_orthography&gt;")</f>
        <v>&lt;alt_native_orthography&gt;ჭ [ʧʼ]&lt;/alt_native_orthography&gt;</v>
      </c>
      <c r="E53" t="str">
        <f>CONCATENATE("&lt;IPA_transcription&gt;",'Word List'!D53,"&lt;/IPA_transcription&gt;")</f>
        <v>&lt;IPA_transcription&gt;ʧʼæʃ&lt;/IPA_transcription&gt;</v>
      </c>
      <c r="F53" t="str">
        <f>CONCATENATE("&lt;alt_IPA_transcription&gt;",'Word List'!E53,"&lt;/alt_IPA_transcription&gt;")</f>
        <v>&lt;alt_IPA_transcription&gt;&lt;/alt_IPA_transcription&gt;</v>
      </c>
      <c r="G53" t="str">
        <f>CONCATENATE("&lt;gloss&gt;",'Word List'!F53,"&lt;/gloss&gt;")</f>
        <v>&lt;gloss&gt;husband&lt;/gloss&gt;</v>
      </c>
      <c r="H53" t="str">
        <f>CONCATENATE("&lt;alt_gloss&gt;",'Word List'!G53,"&lt;/alt_gloss&gt;")</f>
        <v>&lt;alt_gloss&gt;муж&lt;/alt_gloss&gt;</v>
      </c>
      <c r="I53" t="str">
        <f>CONCATENATE("&lt;semantic_category&gt;",'Word List'!H53,"&lt;/semantic_category&gt;")</f>
        <v>&lt;semantic_category&gt;&lt;/semantic_category&gt;</v>
      </c>
      <c r="J53" t="s">
        <v>210</v>
      </c>
    </row>
    <row r="54" spans="1:10" ht="15.75">
      <c r="A54" t="s">
        <v>209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&lt;native_orthography&gt;ჭაჭჷლდ&lt;/native_orthography&gt;</v>
      </c>
      <c r="D54" t="str">
        <f>CONCATENATE("&lt;alt_native_orthography&gt;",'Word List'!C54,"&lt;/alt_native_orthography&gt;")</f>
        <v>&lt;alt_native_orthography&gt;&lt;/alt_native_orthography&gt;</v>
      </c>
      <c r="E54" t="str">
        <f>CONCATENATE("&lt;IPA_transcription&gt;",'Word List'!D54,"&lt;/IPA_transcription&gt;")</f>
        <v>&lt;IPA_transcription&gt;tʃʼatʃʼɤldᵊ&lt;/IPA_transcription&gt;</v>
      </c>
      <c r="F54" t="str">
        <f>CONCATENATE("&lt;alt_IPA_transcription&gt;",'Word List'!E54,"&lt;/alt_IPA_transcription&gt;")</f>
        <v>&lt;alt_IPA_transcription&gt;ʧʼæʧʼɤld̥&lt;/alt_IPA_transcription&gt;</v>
      </c>
      <c r="G54" t="str">
        <f>CONCATENATE("&lt;gloss&gt;",'Word List'!F54,"&lt;/gloss&gt;")</f>
        <v>&lt;gloss&gt;liver&lt;/gloss&gt;</v>
      </c>
      <c r="H54" t="str">
        <f>CONCATENATE("&lt;alt_gloss&gt;",'Word List'!G54,"&lt;/alt_gloss&gt;")</f>
        <v>&lt;alt_gloss&gt;печень&lt;/alt_gloss&gt;</v>
      </c>
      <c r="I54" t="str">
        <f>CONCATENATE("&lt;semantic_category&gt;",'Word List'!H54,"&lt;/semantic_category&gt;")</f>
        <v>&lt;semantic_category&gt;&lt;/semantic_category&gt;</v>
      </c>
      <c r="J54" t="s">
        <v>210</v>
      </c>
    </row>
    <row r="55" spans="1:10" ht="15.75">
      <c r="A55" t="s">
        <v>209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&lt;native_orthography&gt;ოქრ&lt;/native_orthography&gt;</v>
      </c>
      <c r="D55" t="str">
        <f>CONCATENATE("&lt;alt_native_orthography&gt;",'Word List'!C55,"&lt;/alt_native_orthography&gt;")</f>
        <v>&lt;alt_native_orthography&gt; [ᵝw]&lt;/alt_native_orthography&gt;</v>
      </c>
      <c r="E55" t="str">
        <f>CONCATENATE("&lt;IPA_transcription&gt;",'Word List'!D55,"&lt;/IPA_transcription&gt;")</f>
        <v>&lt;IPA_transcription&gt;ᵝwɔkr̥&lt;/IPA_transcription&gt;</v>
      </c>
      <c r="F55" t="str">
        <f>CONCATENATE("&lt;alt_IPA_transcription&gt;",'Word List'!E55,"&lt;/alt_IPA_transcription&gt;")</f>
        <v>&lt;alt_IPA_transcription&gt;wɔkr̥&lt;/alt_IPA_transcription&gt;</v>
      </c>
      <c r="G55" t="str">
        <f>CONCATENATE("&lt;gloss&gt;",'Word List'!F55,"&lt;/gloss&gt;")</f>
        <v>&lt;gloss&gt;gold&lt;/gloss&gt;</v>
      </c>
      <c r="H55" t="str">
        <f>CONCATENATE("&lt;alt_gloss&gt;",'Word List'!G55,"&lt;/alt_gloss&gt;")</f>
        <v>&lt;alt_gloss&gt;золото&lt;/alt_gloss&gt;</v>
      </c>
      <c r="I55" t="str">
        <f>CONCATENATE("&lt;semantic_category&gt;",'Word List'!H55,"&lt;/semantic_category&gt;")</f>
        <v>&lt;semantic_category&gt;&lt;/semantic_category&gt;</v>
      </c>
      <c r="J55" t="s">
        <v>210</v>
      </c>
    </row>
    <row r="56" spans="1:10" ht="15.75">
      <c r="A56" t="s">
        <v>209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&lt;native_orthography&gt;არჩხილ&lt;/native_orthography&gt;</v>
      </c>
      <c r="D56" t="str">
        <f>CONCATENATE("&lt;alt_native_orthography&gt;",'Word List'!C56,"&lt;/alt_native_orthography&gt;")</f>
        <v>&lt;alt_native_orthography&gt;&lt;/alt_native_orthography&gt;</v>
      </c>
      <c r="E56" t="str">
        <f>CONCATENATE("&lt;IPA_transcription&gt;",'Word List'!D56,"&lt;/IPA_transcription&gt;")</f>
        <v>&lt;IPA_transcription&gt;ˈwarʧχɪl&lt;/IPA_transcription&gt;</v>
      </c>
      <c r="F56" t="str">
        <f>CONCATENATE("&lt;alt_IPA_transcription&gt;",'Word List'!E56,"&lt;/alt_IPA_transcription&gt;")</f>
        <v>&lt;alt_IPA_transcription&gt;ˈwartχɪl&lt;/alt_IPA_transcription&gt;</v>
      </c>
      <c r="G56" t="str">
        <f>CONCATENATE("&lt;gloss&gt;",'Word List'!F56,"&lt;/gloss&gt;")</f>
        <v>&lt;gloss&gt;silver, money&lt;/gloss&gt;</v>
      </c>
      <c r="H56" t="str">
        <f>CONCATENATE("&lt;alt_gloss&gt;",'Word List'!G56,"&lt;/alt_gloss&gt;")</f>
        <v>&lt;alt_gloss&gt;серебро, деньги&lt;/alt_gloss&gt;</v>
      </c>
      <c r="I56" t="str">
        <f>CONCATENATE("&lt;semantic_category&gt;",'Word List'!H56,"&lt;/semantic_category&gt;")</f>
        <v>&lt;semantic_category&gt;&lt;/semantic_category&gt;</v>
      </c>
      <c r="J56" t="s">
        <v>210</v>
      </c>
    </row>
    <row r="57" spans="1:10" ht="15.75">
      <c r="A57" t="s">
        <v>209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&lt;native_orthography&gt;ზუღა&lt;/native_orthography&gt;</v>
      </c>
      <c r="D57" t="str">
        <f>CONCATENATE("&lt;alt_native_orthography&gt;",'Word List'!C57,"&lt;/alt_native_orthography&gt;")</f>
        <v>&lt;alt_native_orthography&gt;ზ [z]&lt;/alt_native_orthography&gt;</v>
      </c>
      <c r="E57" t="str">
        <f>CONCATENATE("&lt;IPA_transcription&gt;",'Word List'!D57,"&lt;/IPA_transcription&gt;")</f>
        <v>&lt;IPA_transcription&gt;ˈzuʁwä&lt;/IPA_transcription&gt;</v>
      </c>
      <c r="F57" t="str">
        <f>CONCATENATE("&lt;alt_IPA_transcription&gt;",'Word List'!E57,"&lt;/alt_IPA_transcription&gt;")</f>
        <v>&lt;alt_IPA_transcription&gt;ˈd̥z̥ɷʁwä&lt;/alt_IPA_transcription&gt;</v>
      </c>
      <c r="G57" t="str">
        <f>CONCATENATE("&lt;gloss&gt;",'Word List'!F57,"&lt;/gloss&gt;")</f>
        <v>&lt;gloss&gt;sea&lt;/gloss&gt;</v>
      </c>
      <c r="H57" t="str">
        <f>CONCATENATE("&lt;alt_gloss&gt;",'Word List'!G57,"&lt;/alt_gloss&gt;")</f>
        <v>&lt;alt_gloss&gt;море&lt;/alt_gloss&gt;</v>
      </c>
      <c r="I57" t="str">
        <f>CONCATENATE("&lt;semantic_category&gt;",'Word List'!H57,"&lt;/semantic_category&gt;")</f>
        <v>&lt;semantic_category&gt;&lt;/semantic_category&gt;</v>
      </c>
      <c r="J57" t="s">
        <v>210</v>
      </c>
    </row>
    <row r="58" spans="1:10" ht="15.75">
      <c r="A58" t="s">
        <v>209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&lt;native_orthography&gt;ზ&lt;/native_orthography&gt;</v>
      </c>
      <c r="D58" t="str">
        <f>CONCATENATE("&lt;alt_native_orthography&gt;",'Word List'!C58,"&lt;/alt_native_orthography&gt;")</f>
        <v>&lt;alt_native_orthography&gt;&lt;/alt_native_orthography&gt;</v>
      </c>
      <c r="E58" t="str">
        <f>CONCATENATE("&lt;IPA_transcription&gt;",'Word List'!D58,"&lt;/IPA_transcription&gt;")</f>
        <v>&lt;IPA_transcription&gt;ˀæzʷ̥&lt;/IPA_transcription&gt;</v>
      </c>
      <c r="F58" t="str">
        <f>CONCATENATE("&lt;alt_IPA_transcription&gt;",'Word List'!E58,"&lt;/alt_IPA_transcription&gt;")</f>
        <v>&lt;alt_IPA_transcription&gt;jɛ˄z̥&lt;/alt_IPA_transcription&gt;</v>
      </c>
      <c r="G58" t="str">
        <f>CONCATENATE("&lt;gloss&gt;",'Word List'!F58,"&lt;/gloss&gt;")</f>
        <v>&lt;gloss&gt;façade of a house (?)&lt;/gloss&gt;</v>
      </c>
      <c r="H58" t="str">
        <f>CONCATENATE("&lt;alt_gloss&gt;",'Word List'!G58,"&lt;/alt_gloss&gt;")</f>
        <v>&lt;alt_gloss&gt;передне дома&lt;/alt_gloss&gt;</v>
      </c>
      <c r="I58" t="str">
        <f>CONCATENATE("&lt;semantic_category&gt;",'Word List'!H58,"&lt;/semantic_category&gt;")</f>
        <v>&lt;semantic_category&gt;&lt;/semantic_category&gt;</v>
      </c>
      <c r="J58" t="s">
        <v>210</v>
      </c>
    </row>
    <row r="59" spans="1:10" ht="15.75">
      <c r="A59" t="s">
        <v>209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&lt;native_orthography&gt;სემი&lt;/native_orthography&gt;</v>
      </c>
      <c r="D59" t="str">
        <f>CONCATENATE("&lt;alt_native_orthography&gt;",'Word List'!C59,"&lt;/alt_native_orthography&gt;")</f>
        <v>&lt;alt_native_orthography&gt;ს [s]&lt;/alt_native_orthography&gt;</v>
      </c>
      <c r="E59" t="str">
        <f>CONCATENATE("&lt;IPA_transcription&gt;",'Word List'!D59,"&lt;/IPA_transcription&gt;")</f>
        <v>&lt;IPA_transcription&gt;sɛi&lt;/IPA_transcription&gt;</v>
      </c>
      <c r="F59" t="str">
        <f>CONCATENATE("&lt;alt_IPA_transcription&gt;",'Word List'!E59,"&lt;/alt_IPA_transcription&gt;")</f>
        <v>&lt;alt_IPA_transcription&gt;sɛmi&lt;/alt_IPA_transcription&gt;</v>
      </c>
      <c r="G59" t="str">
        <f>CONCATENATE("&lt;gloss&gt;",'Word List'!F59,"&lt;/gloss&gt;")</f>
        <v>&lt;gloss&gt;three&lt;/gloss&gt;</v>
      </c>
      <c r="H59" t="str">
        <f>CONCATENATE("&lt;alt_gloss&gt;",'Word List'!G59,"&lt;/alt_gloss&gt;")</f>
        <v>&lt;alt_gloss&gt;три&lt;/alt_gloss&gt;</v>
      </c>
      <c r="I59" t="str">
        <f>CONCATENATE("&lt;semantic_category&gt;",'Word List'!H59,"&lt;/semantic_category&gt;")</f>
        <v>&lt;semantic_category&gt;&lt;/semantic_category&gt;</v>
      </c>
      <c r="J59" t="s">
        <v>210</v>
      </c>
    </row>
    <row r="60" spans="1:10" ht="15.75">
      <c r="A60" t="s">
        <v>209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&lt;native_orthography&gt;ესღრი&lt;/native_orthography&gt;</v>
      </c>
      <c r="D60" t="str">
        <f>CONCATENATE("&lt;alt_native_orthography&gt;",'Word List'!C60,"&lt;/alt_native_orthography&gt;")</f>
        <v>&lt;alt_native_orthography&gt;&lt;/alt_native_orthography&gt;</v>
      </c>
      <c r="E60" t="str">
        <f>CONCATENATE("&lt;IPA_transcription&gt;",'Word List'!D60,"&lt;/IPA_transcription&gt;")</f>
        <v>&lt;IPA_transcription&gt;ˀɛsʁᵊri&lt;/IPA_transcription&gt;</v>
      </c>
      <c r="F60" t="str">
        <f>CONCATENATE("&lt;alt_IPA_transcription&gt;",'Word List'!E60,"&lt;/alt_IPA_transcription&gt;")</f>
        <v>&lt;alt_IPA_transcription&gt;ˈɛsχri&lt;/alt_IPA_transcription&gt;</v>
      </c>
      <c r="G60" t="str">
        <f>CONCATENATE("&lt;gloss&gt;",'Word List'!F60,"&lt;/gloss&gt;")</f>
        <v>&lt;gloss&gt;goes there&lt;/gloss&gt;</v>
      </c>
      <c r="H60" t="str">
        <f>CONCATENATE("&lt;alt_gloss&gt;",'Word List'!G60,"&lt;/alt_gloss&gt;")</f>
        <v>&lt;alt_gloss&gt;идет туда&lt;/alt_gloss&gt;</v>
      </c>
      <c r="I60" t="str">
        <f>CONCATENATE("&lt;semantic_category&gt;",'Word List'!H60,"&lt;/semantic_category&gt;")</f>
        <v>&lt;semantic_category&gt;&lt;/semantic_category&gt;</v>
      </c>
      <c r="J60" t="s">
        <v>210</v>
      </c>
    </row>
    <row r="61" spans="1:10" ht="15.75">
      <c r="A61" t="s">
        <v>209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&lt;native_orthography&gt;მჷჟირ&lt;/native_orthography&gt;</v>
      </c>
      <c r="D61" t="str">
        <f>CONCATENATE("&lt;alt_native_orthography&gt;",'Word List'!C61,"&lt;/alt_native_orthography&gt;")</f>
        <v>&lt;alt_native_orthography&gt;ჟ [ʒ]&lt;/alt_native_orthography&gt;</v>
      </c>
      <c r="E61" t="str">
        <f>CONCATENATE("&lt;IPA_transcription&gt;",'Word List'!D61,"&lt;/IPA_transcription&gt;")</f>
        <v>&lt;IPA_transcription&gt;mɤˈʒir̥&lt;/IPA_transcription&gt;</v>
      </c>
      <c r="F61" t="str">
        <f>CONCATENATE("&lt;alt_IPA_transcription&gt;",'Word List'!E61,"&lt;/alt_IPA_transcription&gt;")</f>
        <v>&lt;alt_IPA_transcription&gt;mɤˈdzʁi˅r&lt;/alt_IPA_transcription&gt;</v>
      </c>
      <c r="G61" t="str">
        <f>CONCATENATE("&lt;gloss&gt;",'Word List'!F61,"&lt;/gloss&gt;")</f>
        <v>&lt;gloss&gt;wet&lt;/gloss&gt;</v>
      </c>
      <c r="H61" t="str">
        <f>CONCATENATE("&lt;alt_gloss&gt;",'Word List'!G61,"&lt;/alt_gloss&gt;")</f>
        <v>&lt;alt_gloss&gt;мокрый&lt;/alt_gloss&gt;</v>
      </c>
      <c r="I61" t="str">
        <f>CONCATENATE("&lt;semantic_category&gt;",'Word List'!H61,"&lt;/semantic_category&gt;")</f>
        <v>&lt;semantic_category&gt;&lt;/semantic_category&gt;</v>
      </c>
      <c r="J61" t="s">
        <v>210</v>
      </c>
    </row>
    <row r="62" spans="1:10" ht="15.75">
      <c r="A62" t="s">
        <v>209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&lt;native_orthography&gt;მიჟ&lt;/native_orthography&gt;</v>
      </c>
      <c r="D62" t="str">
        <f>CONCATENATE("&lt;alt_native_orthography&gt;",'Word List'!C62,"&lt;/alt_native_orthography&gt;")</f>
        <v>&lt;alt_native_orthography&gt;&lt;/alt_native_orthography&gt;</v>
      </c>
      <c r="E62" t="str">
        <f>CONCATENATE("&lt;IPA_transcription&gt;",'Word List'!D62,"&lt;/IPA_transcription&gt;")</f>
        <v>&lt;IPA_transcription&gt;miʒ̊&lt;/IPA_transcription&gt;</v>
      </c>
      <c r="F62" t="str">
        <f>CONCATENATE("&lt;alt_IPA_transcription&gt;",'Word List'!E62,"&lt;/alt_IPA_transcription&gt;")</f>
        <v>&lt;alt_IPA_transcription&gt;miʒ&lt;/alt_IPA_transcription&gt;</v>
      </c>
      <c r="G62" t="str">
        <f>CONCATENATE("&lt;gloss&gt;",'Word List'!F62,"&lt;/gloss&gt;")</f>
        <v>&lt;gloss&gt;sun&lt;/gloss&gt;</v>
      </c>
      <c r="H62" t="str">
        <f>CONCATENATE("&lt;alt_gloss&gt;",'Word List'!G62,"&lt;/alt_gloss&gt;")</f>
        <v>&lt;alt_gloss&gt;солнце&lt;/alt_gloss&gt;</v>
      </c>
      <c r="I62" t="str">
        <f>CONCATENATE("&lt;semantic_category&gt;",'Word List'!H62,"&lt;/semantic_category&gt;")</f>
        <v>&lt;semantic_category&gt;&lt;/semantic_category&gt;</v>
      </c>
      <c r="J62" t="s">
        <v>210</v>
      </c>
    </row>
    <row r="63" spans="1:10" ht="15.75">
      <c r="A63" t="s">
        <v>209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&lt;native_orthography&gt;ში&lt;/native_orthography&gt;</v>
      </c>
      <c r="D63" t="str">
        <f>CONCATENATE("&lt;alt_native_orthography&gt;",'Word List'!C63,"&lt;/alt_native_orthography&gt;")</f>
        <v>&lt;alt_native_orthography&gt;შ [ʃ]&lt;/alt_native_orthography&gt;</v>
      </c>
      <c r="E63" t="str">
        <f>CONCATENATE("&lt;IPA_transcription&gt;",'Word List'!D63,"&lt;/IPA_transcription&gt;")</f>
        <v>&lt;IPA_transcription&gt;ʃi&lt;/IPA_transcription&gt;</v>
      </c>
      <c r="F63" t="str">
        <f>CONCATENATE("&lt;alt_IPA_transcription&gt;",'Word List'!E63,"&lt;/alt_IPA_transcription&gt;")</f>
        <v>&lt;alt_IPA_transcription&gt;&lt;/alt_IPA_transcription&gt;</v>
      </c>
      <c r="G63" t="str">
        <f>CONCATENATE("&lt;gloss&gt;",'Word List'!F63,"&lt;/gloss&gt;")</f>
        <v>&lt;gloss&gt;hand&lt;/gloss&gt;</v>
      </c>
      <c r="H63" t="str">
        <f>CONCATENATE("&lt;alt_gloss&gt;",'Word List'!G63,"&lt;/alt_gloss&gt;")</f>
        <v>&lt;alt_gloss&gt;рука&lt;/alt_gloss&gt;</v>
      </c>
      <c r="I63" t="str">
        <f>CONCATENATE("&lt;semantic_category&gt;",'Word List'!H63,"&lt;/semantic_category&gt;")</f>
        <v>&lt;semantic_category&gt;&lt;/semantic_category&gt;</v>
      </c>
      <c r="J63" t="s">
        <v>210</v>
      </c>
    </row>
    <row r="64" spans="1:10" ht="15.75">
      <c r="A64" t="s">
        <v>209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&lt;native_orthography&gt;მჷშ&lt;/native_orthography&gt;</v>
      </c>
      <c r="D64" t="str">
        <f>CONCATENATE("&lt;alt_native_orthography&gt;",'Word List'!C64,"&lt;/alt_native_orthography&gt;")</f>
        <v>&lt;alt_native_orthography&gt;&lt;/alt_native_orthography&gt;</v>
      </c>
      <c r="E64" t="str">
        <f>CONCATENATE("&lt;IPA_transcription&gt;",'Word List'!D64,"&lt;/IPA_transcription&gt;")</f>
        <v>&lt;IPA_transcription&gt;mɤʃæ&lt;/IPA_transcription&gt;</v>
      </c>
      <c r="F64" t="str">
        <f>CONCATENATE("&lt;alt_IPA_transcription&gt;",'Word List'!E64,"&lt;/alt_IPA_transcription&gt;")</f>
        <v>&lt;alt_IPA_transcription&gt;&lt;/alt_IPA_transcription&gt;</v>
      </c>
      <c r="G64" t="str">
        <f>CONCATENATE("&lt;gloss&gt;",'Word List'!F64,"&lt;/gloss&gt;")</f>
        <v>&lt;gloss&gt;working person&lt;/gloss&gt;</v>
      </c>
      <c r="H64" t="str">
        <f>CONCATENATE("&lt;alt_gloss&gt;",'Word List'!G64,"&lt;/alt_gloss&gt;")</f>
        <v>&lt;alt_gloss&gt;рабочий человек&lt;/alt_gloss&gt;</v>
      </c>
      <c r="I64" t="str">
        <f>CONCATENATE("&lt;semantic_category&gt;",'Word List'!H64,"&lt;/semantic_category&gt;")</f>
        <v>&lt;semantic_category&gt;&lt;/semantic_category&gt;</v>
      </c>
      <c r="J64" t="s">
        <v>210</v>
      </c>
    </row>
    <row r="65" spans="1:10" ht="15.75">
      <c r="A65" t="s">
        <v>209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&lt;native_orthography&gt;ღერმეთ&lt;/native_orthography&gt;</v>
      </c>
      <c r="D65" t="str">
        <f>CONCATENATE("&lt;alt_native_orthography&gt;",'Word List'!C65,"&lt;/alt_native_orthography&gt;")</f>
        <v>&lt;alt_native_orthography&gt;ღ [ʁ]&lt;/alt_native_orthography&gt;</v>
      </c>
      <c r="E65" t="str">
        <f>CONCATENATE("&lt;IPA_transcription&gt;",'Word List'!D65,"&lt;/IPA_transcription&gt;")</f>
        <v>&lt;IPA_transcription&gt;ʁɛrˈmɛtʰ&lt;/IPA_transcription&gt;</v>
      </c>
      <c r="F65" t="str">
        <f>CONCATENATE("&lt;alt_IPA_transcription&gt;",'Word List'!E65,"&lt;/alt_IPA_transcription&gt;")</f>
        <v>&lt;alt_IPA_transcription&gt;ʁɛrᵋmɛtʰ&lt;/alt_IPA_transcription&gt;</v>
      </c>
      <c r="G65" t="str">
        <f>CONCATENATE("&lt;gloss&gt;",'Word List'!F65,"&lt;/gloss&gt;")</f>
        <v>&lt;gloss&gt;god&lt;/gloss&gt;</v>
      </c>
      <c r="H65" t="str">
        <f>CONCATENATE("&lt;alt_gloss&gt;",'Word List'!G65,"&lt;/alt_gloss&gt;")</f>
        <v>&lt;alt_gloss&gt;бог&lt;/alt_gloss&gt;</v>
      </c>
      <c r="I65" t="str">
        <f>CONCATENATE("&lt;semantic_category&gt;",'Word List'!H65,"&lt;/semantic_category&gt;")</f>
        <v>&lt;semantic_category&gt;&lt;/semantic_category&gt;</v>
      </c>
      <c r="J65" t="s">
        <v>210</v>
      </c>
    </row>
    <row r="66" spans="1:10" ht="15.75">
      <c r="A66" t="s">
        <v>209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&lt;native_orthography&gt;&lt;/native_orthography&gt;</v>
      </c>
      <c r="D66" t="str">
        <f>CONCATENATE("&lt;alt_native_orthography&gt;",'Word List'!C66,"&lt;/alt_native_orthography&gt;")</f>
        <v>&lt;alt_native_orthography&gt;&lt;/alt_native_orthography&gt;</v>
      </c>
      <c r="E66" t="str">
        <f>CONCATENATE("&lt;IPA_transcription&gt;",'Word List'!D66,"&lt;/IPA_transcription&gt;")</f>
        <v>&lt;IPA_transcription&gt;äʁäb̥&lt;/IPA_transcription&gt;</v>
      </c>
      <c r="F66" t="str">
        <f>CONCATENATE("&lt;alt_IPA_transcription&gt;",'Word List'!E66,"&lt;/alt_IPA_transcription&gt;")</f>
        <v>&lt;alt_IPA_transcription&gt;ˀäʁäb̥&lt;/alt_IPA_transcription&gt;</v>
      </c>
      <c r="G66" t="str">
        <f>CONCATENATE("&lt;gloss&gt;",'Word List'!F66,"&lt;/gloss&gt;")</f>
        <v>&lt;gloss&gt;to take&lt;/gloss&gt;</v>
      </c>
      <c r="H66" t="str">
        <f>CONCATENATE("&lt;alt_gloss&gt;",'Word List'!G66,"&lt;/alt_gloss&gt;")</f>
        <v>&lt;alt_gloss&gt;взять&lt;/alt_gloss&gt;</v>
      </c>
      <c r="I66" t="str">
        <f>CONCATENATE("&lt;semantic_category&gt;",'Word List'!H66,"&lt;/semantic_category&gt;")</f>
        <v>&lt;semantic_category&gt;&lt;/semantic_category&gt;</v>
      </c>
      <c r="J66" t="s">
        <v>210</v>
      </c>
    </row>
    <row r="67" spans="1:10" ht="15.75">
      <c r="A67" t="s">
        <v>209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&lt;native_orthography&gt;ხერხ&lt;/native_orthography&gt;</v>
      </c>
      <c r="D67" t="str">
        <f>CONCATENATE("&lt;alt_native_orthography&gt;",'Word List'!C67,"&lt;/alt_native_orthography&gt;")</f>
        <v>&lt;alt_native_orthography&gt;ხ [χ]&lt;/alt_native_orthography&gt;</v>
      </c>
      <c r="E67" t="str">
        <f>CONCATENATE("&lt;IPA_transcription&gt;",'Word List'!D67,"&lt;/IPA_transcription&gt;")</f>
        <v>&lt;IPA_transcription&gt;χɛrχ&lt;/IPA_transcription&gt;</v>
      </c>
      <c r="F67" t="str">
        <f>CONCATENATE("&lt;alt_IPA_transcription&gt;",'Word List'!E67,"&lt;/alt_IPA_transcription&gt;")</f>
        <v>&lt;alt_IPA_transcription&gt;ʀ̥ɛrʀ̥&lt;/alt_IPA_transcription&gt;</v>
      </c>
      <c r="G67" t="str">
        <f>CONCATENATE("&lt;gloss&gt;",'Word List'!F67,"&lt;/gloss&gt;")</f>
        <v>&lt;gloss&gt;saw (n.)&lt;/gloss&gt;</v>
      </c>
      <c r="H67" t="str">
        <f>CONCATENATE("&lt;alt_gloss&gt;",'Word List'!G67,"&lt;/alt_gloss&gt;")</f>
        <v>&lt;alt_gloss&gt;пила&lt;/alt_gloss&gt;</v>
      </c>
      <c r="I67" t="str">
        <f>CONCATENATE("&lt;semantic_category&gt;",'Word List'!H67,"&lt;/semantic_category&gt;")</f>
        <v>&lt;semantic_category&gt;&lt;/semantic_category&gt;</v>
      </c>
      <c r="J67" t="s">
        <v>210</v>
      </c>
    </row>
    <row r="68" spans="1:10" ht="15.75">
      <c r="A68" t="s">
        <v>209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&lt;native_orthography&gt;ჰერ&lt;/native_orthography&gt;</v>
      </c>
      <c r="D68" t="str">
        <f>CONCATENATE("&lt;alt_native_orthography&gt;",'Word List'!C68,"&lt;/alt_native_orthography&gt;")</f>
        <v>&lt;alt_native_orthography&gt;ჰ [h]&lt;/alt_native_orthography&gt;</v>
      </c>
      <c r="E68" t="str">
        <f>CONCATENATE("&lt;IPA_transcription&gt;",'Word List'!D68,"&lt;/IPA_transcription&gt;")</f>
        <v>&lt;IPA_transcription&gt;hæɛ̆r̥&lt;/IPA_transcription&gt;</v>
      </c>
      <c r="F68" t="str">
        <f>CONCATENATE("&lt;alt_IPA_transcription&gt;",'Word List'!E68,"&lt;/alt_IPA_transcription&gt;")</f>
        <v>&lt;alt_IPA_transcription&gt;hæɛr̥&lt;/alt_IPA_transcription&gt;</v>
      </c>
      <c r="G68" t="str">
        <f>CONCATENATE("&lt;gloss&gt;",'Word List'!F68,"&lt;/gloss&gt;")</f>
        <v>&lt;gloss&gt;air&lt;/gloss&gt;</v>
      </c>
      <c r="H68" t="str">
        <f>CONCATENATE("&lt;alt_gloss&gt;",'Word List'!G68,"&lt;/alt_gloss&gt;")</f>
        <v>&lt;alt_gloss&gt;воздух&lt;/alt_gloss&gt;</v>
      </c>
      <c r="I68" t="str">
        <f>CONCATENATE("&lt;semantic_category&gt;",'Word List'!H68,"&lt;/semantic_category&gt;")</f>
        <v>&lt;semantic_category&gt;&lt;/semantic_category&gt;</v>
      </c>
      <c r="J68" t="s">
        <v>210</v>
      </c>
    </row>
    <row r="69" spans="1:10" ht="15.75">
      <c r="A69" t="s">
        <v>209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&lt;native_orthography&gt;მჷჰი&lt;/native_orthography&gt;</v>
      </c>
      <c r="D69" t="str">
        <f>CONCATENATE("&lt;alt_native_orthography&gt;",'Word List'!C69,"&lt;/alt_native_orthography&gt;")</f>
        <v>&lt;alt_native_orthography&gt;&lt;/alt_native_orthography&gt;</v>
      </c>
      <c r="E69" t="str">
        <f>CONCATENATE("&lt;IPA_transcription&gt;",'Word List'!D69,"&lt;/IPA_transcription&gt;")</f>
        <v>&lt;IPA_transcription&gt;ˈmɤhi&lt;/IPA_transcription&gt;</v>
      </c>
      <c r="F69" t="str">
        <f>CONCATENATE("&lt;alt_IPA_transcription&gt;",'Word List'!E69,"&lt;/alt_IPA_transcription&gt;")</f>
        <v>&lt;alt_IPA_transcription&gt;m̥ɤ̥ˈi̥˅&lt;/alt_IPA_transcription&gt;</v>
      </c>
      <c r="G69" t="str">
        <f>CONCATENATE("&lt;gloss&gt;",'Word List'!F69,"&lt;/gloss&gt;")</f>
        <v>&lt;gloss&gt;ripe&lt;/gloss&gt;</v>
      </c>
      <c r="H69" t="str">
        <f>CONCATENATE("&lt;alt_gloss&gt;",'Word List'!G69,"&lt;/alt_gloss&gt;")</f>
        <v>&lt;alt_gloss&gt;спелый&lt;/alt_gloss&gt;</v>
      </c>
      <c r="I69" t="str">
        <f>CONCATENATE("&lt;semantic_category&gt;",'Word List'!H69,"&lt;/semantic_category&gt;")</f>
        <v>&lt;semantic_category&gt;&lt;/semantic_category&gt;</v>
      </c>
      <c r="J69" t="s">
        <v>210</v>
      </c>
    </row>
    <row r="70" spans="1:10" ht="15.75">
      <c r="A70" t="s">
        <v>209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&lt;native_orthography&gt;ლლერ&lt;/native_orthography&gt;</v>
      </c>
      <c r="D70" t="str">
        <f>CONCATENATE("&lt;alt_native_orthography&gt;",'Word List'!C70,"&lt;/alt_native_orthography&gt;")</f>
        <v>&lt;alt_native_orthography&gt;ლ [l]&lt;/alt_native_orthography&gt;</v>
      </c>
      <c r="E70" t="str">
        <f>CONCATENATE("&lt;IPA_transcription&gt;",'Word List'!D70,"&lt;/IPA_transcription&gt;")</f>
        <v>&lt;IPA_transcription&gt;ˈlælwɛr̥&lt;/IPA_transcription&gt;</v>
      </c>
      <c r="F70" t="str">
        <f>CONCATENATE("&lt;alt_IPA_transcription&gt;",'Word List'!E70,"&lt;/alt_IPA_transcription&gt;")</f>
        <v>&lt;alt_IPA_transcription&gt;&lt;/alt_IPA_transcription&gt;</v>
      </c>
      <c r="G70" t="str">
        <f>CONCATENATE("&lt;gloss&gt;",'Word List'!F70,"&lt;/gloss&gt;")</f>
        <v>&lt;gloss&gt;(place name)&lt;/gloss&gt;</v>
      </c>
      <c r="H70" t="str">
        <f>CONCATENATE("&lt;alt_gloss&gt;",'Word List'!G70,"&lt;/alt_gloss&gt;")</f>
        <v>&lt;alt_gloss&gt;&lt;/alt_gloss&gt;</v>
      </c>
      <c r="I70" t="str">
        <f>CONCATENATE("&lt;semantic_category&gt;",'Word List'!H70,"&lt;/semantic_category&gt;")</f>
        <v>&lt;semantic_category&gt;&lt;/semantic_category&gt;</v>
      </c>
      <c r="J70" t="s">
        <v>210</v>
      </c>
    </row>
    <row r="71" spans="1:10" ht="15.75">
      <c r="A71" t="s">
        <v>209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&lt;native_orthography&gt;ლარე&lt;/native_orthography&gt;</v>
      </c>
      <c r="D71" t="str">
        <f>CONCATENATE("&lt;alt_native_orthography&gt;",'Word List'!C71,"&lt;/alt_native_orthography&gt;")</f>
        <v>&lt;alt_native_orthography&gt;რ [r]&lt;/alt_native_orthography&gt;</v>
      </c>
      <c r="E71" t="str">
        <f>CONCATENATE("&lt;IPA_transcription&gt;",'Word List'!D71,"&lt;/IPA_transcription&gt;")</f>
        <v>&lt;IPA_transcription&gt;ˈlaɛ&lt;/IPA_transcription&gt;</v>
      </c>
      <c r="F71" t="str">
        <f>CONCATENATE("&lt;alt_IPA_transcription&gt;",'Word List'!E71,"&lt;/alt_IPA_transcription&gt;")</f>
        <v>&lt;alt_IPA_transcription&gt;lärɛ&lt;/alt_IPA_transcription&gt;</v>
      </c>
      <c r="G71" t="str">
        <f>CONCATENATE("&lt;gloss&gt;",'Word List'!F71,"&lt;/gloss&gt;")</f>
        <v>&lt;gloss&gt;haymaking&lt;/gloss&gt;</v>
      </c>
      <c r="H71" t="str">
        <f>CONCATENATE("&lt;alt_gloss&gt;",'Word List'!G71,"&lt;/alt_gloss&gt;")</f>
        <v>&lt;alt_gloss&gt;сенокос&lt;/alt_gloss&gt;</v>
      </c>
      <c r="I71" t="str">
        <f>CONCATENATE("&lt;semantic_category&gt;",'Word List'!H71,"&lt;/semantic_category&gt;")</f>
        <v>&lt;semantic_category&gt;&lt;/semantic_category&gt;</v>
      </c>
      <c r="J71" t="s">
        <v>210</v>
      </c>
    </row>
    <row r="72" spans="1:10" ht="15.75">
      <c r="A72" t="s">
        <v>209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&lt;native_orthography&gt;ეშხუ&lt;/native_orthography&gt;</v>
      </c>
      <c r="D72" t="str">
        <f>CONCATENATE("&lt;alt_native_orthography&gt;",'Word List'!C72,"&lt;/alt_native_orthography&gt;")</f>
        <v>&lt;alt_native_orthography&gt;&lt;/alt_native_orthography&gt;</v>
      </c>
      <c r="E72" t="str">
        <f>CONCATENATE("&lt;IPA_transcription&gt;",'Word List'!D72,"&lt;/IPA_transcription&gt;")</f>
        <v>&lt;IPA_transcription&gt;ˈˀɛʃχu&lt;/IPA_transcription&gt;</v>
      </c>
      <c r="F72" t="str">
        <f>CONCATENATE("&lt;alt_IPA_transcription&gt;",'Word List'!E72,"&lt;/alt_IPA_transcription&gt;")</f>
        <v>&lt;alt_IPA_transcription&gt;ɛʃχu˅&lt;/alt_IPA_transcription&gt;</v>
      </c>
      <c r="G72" t="str">
        <f>CONCATENATE("&lt;gloss&gt;",'Word List'!F72,"&lt;/gloss&gt;")</f>
        <v>&lt;gloss&gt;one&lt;/gloss&gt;</v>
      </c>
      <c r="H72" t="str">
        <f>CONCATENATE("&lt;alt_gloss&gt;",'Word List'!G72,"&lt;/alt_gloss&gt;")</f>
        <v>&lt;alt_gloss&gt;один&lt;/alt_gloss&gt;</v>
      </c>
      <c r="I72" t="str">
        <f>CONCATENATE("&lt;semantic_category&gt;",'Word List'!H72,"&lt;/semantic_category&gt;")</f>
        <v>&lt;semantic_category&gt;&lt;/semantic_category&gt;</v>
      </c>
      <c r="J72" t="s">
        <v>210</v>
      </c>
    </row>
    <row r="73" spans="1:10" ht="15.75">
      <c r="A73" t="s">
        <v>209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&lt;native_orthography&gt;&lt;/native_orthography&gt;</v>
      </c>
      <c r="D73" t="str">
        <f>CONCATENATE("&lt;alt_native_orthography&gt;",'Word List'!C73,"&lt;/alt_native_orthography&gt;")</f>
        <v>&lt;alt_native_orthography&gt;&lt;/alt_native_orthography&gt;</v>
      </c>
      <c r="E73" t="str">
        <f>CONCATENATE("&lt;IPA_transcription&gt;",'Word List'!D73,"&lt;/IPA_transcription&gt;")</f>
        <v>&lt;IPA_transcription&gt;jɔi&lt;/IPA_transcription&gt;</v>
      </c>
      <c r="F73" t="str">
        <f>CONCATENATE("&lt;alt_IPA_transcription&gt;",'Word List'!E73,"&lt;/alt_IPA_transcription&gt;")</f>
        <v>&lt;alt_IPA_transcription&gt;ˈjɔri&lt;/alt_IPA_transcription&gt;</v>
      </c>
      <c r="G73" t="str">
        <f>CONCATENATE("&lt;gloss&gt;",'Word List'!F73,"&lt;/gloss&gt;")</f>
        <v>&lt;gloss&gt;two&lt;/gloss&gt;</v>
      </c>
      <c r="H73" t="str">
        <f>CONCATENATE("&lt;alt_gloss&gt;",'Word List'!G73,"&lt;/alt_gloss&gt;")</f>
        <v>&lt;alt_gloss&gt;два&lt;/alt_gloss&gt;</v>
      </c>
      <c r="I73" t="str">
        <f>CONCATENATE("&lt;semantic_category&gt;",'Word List'!H73,"&lt;/semantic_category&gt;")</f>
        <v>&lt;semantic_category&gt;&lt;/semantic_category&gt;</v>
      </c>
      <c r="J73" t="s">
        <v>210</v>
      </c>
    </row>
    <row r="74" spans="1:10" ht="15.75">
      <c r="A74" t="s">
        <v>209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&lt;native_orthography&gt;სემი&lt;/native_orthography&gt;</v>
      </c>
      <c r="D74" t="str">
        <f>CONCATENATE("&lt;alt_native_orthography&gt;",'Word List'!C74,"&lt;/alt_native_orthography&gt;")</f>
        <v>&lt;alt_native_orthography&gt;&lt;/alt_native_orthography&gt;</v>
      </c>
      <c r="E74" t="str">
        <f>CONCATENATE("&lt;IPA_transcription&gt;",'Word List'!D74,"&lt;/IPA_transcription&gt;")</f>
        <v>&lt;IPA_transcription&gt;ˈsemi&lt;/IPA_transcription&gt;</v>
      </c>
      <c r="F74" t="str">
        <f>CONCATENATE("&lt;alt_IPA_transcription&gt;",'Word List'!E74,"&lt;/alt_IPA_transcription&gt;")</f>
        <v>&lt;alt_IPA_transcription&gt;sɛːmi&lt;/alt_IPA_transcription&gt;</v>
      </c>
      <c r="G74" t="str">
        <f>CONCATENATE("&lt;gloss&gt;",'Word List'!F74,"&lt;/gloss&gt;")</f>
        <v>&lt;gloss&gt;three&lt;/gloss&gt;</v>
      </c>
      <c r="H74" t="str">
        <f>CONCATENATE("&lt;alt_gloss&gt;",'Word List'!G74,"&lt;/alt_gloss&gt;")</f>
        <v>&lt;alt_gloss&gt;три&lt;/alt_gloss&gt;</v>
      </c>
      <c r="I74" t="str">
        <f>CONCATENATE("&lt;semantic_category&gt;",'Word List'!H74,"&lt;/semantic_category&gt;")</f>
        <v>&lt;semantic_category&gt;&lt;/semantic_category&gt;</v>
      </c>
      <c r="J74" t="s">
        <v>210</v>
      </c>
    </row>
    <row r="75" spans="1:10" ht="15.75">
      <c r="A75" t="s">
        <v>209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&lt;native_orthography&gt;&lt;/native_orthography&gt;</v>
      </c>
      <c r="D75" t="str">
        <f>CONCATENATE("&lt;alt_native_orthography&gt;",'Word List'!C75,"&lt;/alt_native_orthography&gt;")</f>
        <v>&lt;alt_native_orthography&gt;&lt;/alt_native_orthography&gt;</v>
      </c>
      <c r="E75" t="str">
        <f>CONCATENATE("&lt;IPA_transcription&gt;",'Word List'!D75,"&lt;/IPA_transcription&gt;")</f>
        <v>&lt;IPA_transcription&gt;wɔʃtχʷ&lt;/IPA_transcription&gt;</v>
      </c>
      <c r="F75" t="str">
        <f>CONCATENATE("&lt;alt_IPA_transcription&gt;",'Word List'!E75,"&lt;/alt_IPA_transcription&gt;")</f>
        <v>&lt;alt_IPA_transcription&gt;ᵝwo˅ːʃtχʷ&lt;/alt_IPA_transcription&gt;</v>
      </c>
      <c r="G75" t="str">
        <f>CONCATENATE("&lt;gloss&gt;",'Word List'!F75,"&lt;/gloss&gt;")</f>
        <v>&lt;gloss&gt;four&lt;/gloss&gt;</v>
      </c>
      <c r="H75" t="str">
        <f>CONCATENATE("&lt;alt_gloss&gt;",'Word List'!G75,"&lt;/alt_gloss&gt;")</f>
        <v>&lt;alt_gloss&gt;четыре&lt;/alt_gloss&gt;</v>
      </c>
      <c r="I75" t="str">
        <f>CONCATENATE("&lt;semantic_category&gt;",'Word List'!H75,"&lt;/semantic_category&gt;")</f>
        <v>&lt;semantic_category&gt;&lt;/semantic_category&gt;</v>
      </c>
      <c r="J75" t="s">
        <v>210</v>
      </c>
    </row>
    <row r="76" spans="1:10" ht="15.75">
      <c r="A76" t="s">
        <v>209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&lt;native_orthography&gt;&lt;/native_orthography&gt;</v>
      </c>
      <c r="D76" t="str">
        <f>CONCATENATE("&lt;alt_native_orthography&gt;",'Word List'!C76,"&lt;/alt_native_orthography&gt;")</f>
        <v>&lt;alt_native_orthography&gt;&lt;/alt_native_orthography&gt;</v>
      </c>
      <c r="E76" t="str">
        <f>CONCATENATE("&lt;IPA_transcription&gt;",'Word List'!D76,"&lt;/IPA_transcription&gt;")</f>
        <v>&lt;IPA_transcription&gt;ˈwɔχuʃd̥&lt;/IPA_transcription&gt;</v>
      </c>
      <c r="F76" t="str">
        <f>CONCATENATE("&lt;alt_IPA_transcription&gt;",'Word List'!E76,"&lt;/alt_IPA_transcription&gt;")</f>
        <v>&lt;alt_IPA_transcription&gt;wɔχwiʃt&lt;/alt_IPA_transcription&gt;</v>
      </c>
      <c r="G76" t="str">
        <f>CONCATENATE("&lt;gloss&gt;",'Word List'!F76,"&lt;/gloss&gt;")</f>
        <v>&lt;gloss&gt;five&lt;/gloss&gt;</v>
      </c>
      <c r="H76" t="str">
        <f>CONCATENATE("&lt;alt_gloss&gt;",'Word List'!G76,"&lt;/alt_gloss&gt;")</f>
        <v>&lt;alt_gloss&gt;пять&lt;/alt_gloss&gt;</v>
      </c>
      <c r="I76" t="str">
        <f>CONCATENATE("&lt;semantic_category&gt;",'Word List'!H76,"&lt;/semantic_category&gt;")</f>
        <v>&lt;semantic_category&gt;&lt;/semantic_category&gt;</v>
      </c>
      <c r="J76" t="s">
        <v>210</v>
      </c>
    </row>
    <row r="77" spans="1:10" ht="15.75">
      <c r="A77" t="s">
        <v>209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&lt;native_orthography&gt;&lt;/native_orthography&gt;</v>
      </c>
      <c r="D77" t="str">
        <f>CONCATENATE("&lt;alt_native_orthography&gt;",'Word List'!C77,"&lt;/alt_native_orthography&gt;")</f>
        <v>&lt;alt_native_orthography&gt;&lt;/alt_native_orthography&gt;</v>
      </c>
      <c r="E77" t="str">
        <f>CONCATENATE("&lt;IPA_transcription&gt;",'Word List'!D77,"&lt;/IPA_transcription&gt;")</f>
        <v>&lt;IPA_transcription&gt;ˈwusɡwä&lt;/IPA_transcription&gt;</v>
      </c>
      <c r="F77" t="str">
        <f>CONCATENATE("&lt;alt_IPA_transcription&gt;",'Word List'!E77,"&lt;/alt_IPA_transcription&gt;")</f>
        <v>&lt;alt_IPA_transcription&gt;&lt;/alt_IPA_transcription&gt;</v>
      </c>
      <c r="G77" t="str">
        <f>CONCATENATE("&lt;gloss&gt;",'Word List'!F77,"&lt;/gloss&gt;")</f>
        <v>&lt;gloss&gt;six&lt;/gloss&gt;</v>
      </c>
      <c r="H77" t="str">
        <f>CONCATENATE("&lt;alt_gloss&gt;",'Word List'!G77,"&lt;/alt_gloss&gt;")</f>
        <v>&lt;alt_gloss&gt;шесть&lt;/alt_gloss&gt;</v>
      </c>
      <c r="I77" t="str">
        <f>CONCATENATE("&lt;semantic_category&gt;",'Word List'!H77,"&lt;/semantic_category&gt;")</f>
        <v>&lt;semantic_category&gt;&lt;/semantic_category&gt;</v>
      </c>
      <c r="J77" t="s">
        <v>210</v>
      </c>
    </row>
    <row r="78" spans="1:10" ht="15.75">
      <c r="A78" t="s">
        <v>209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&lt;native_orthography&gt;&lt;/native_orthography&gt;</v>
      </c>
      <c r="D78" t="str">
        <f>CONCATENATE("&lt;alt_native_orthography&gt;",'Word List'!C78,"&lt;/alt_native_orthography&gt;")</f>
        <v>&lt;alt_native_orthography&gt;&lt;/alt_native_orthography&gt;</v>
      </c>
      <c r="E78" t="str">
        <f>CONCATENATE("&lt;IPA_transcription&gt;",'Word List'!D78,"&lt;/IPA_transcription&gt;")</f>
        <v>&lt;IPA_transcription&gt;ˈjiʃɡwid̥&lt;/IPA_transcription&gt;</v>
      </c>
      <c r="F78" t="str">
        <f>CONCATENATE("&lt;alt_IPA_transcription&gt;",'Word List'!E78,"&lt;/alt_IPA_transcription&gt;")</f>
        <v>&lt;alt_IPA_transcription&gt;jiʃj̊id̥&lt;/alt_IPA_transcription&gt;</v>
      </c>
      <c r="G78" t="str">
        <f>CONCATENATE("&lt;gloss&gt;",'Word List'!F78,"&lt;/gloss&gt;")</f>
        <v>&lt;gloss&gt;seven&lt;/gloss&gt;</v>
      </c>
      <c r="H78" t="str">
        <f>CONCATENATE("&lt;alt_gloss&gt;",'Word List'!G78,"&lt;/alt_gloss&gt;")</f>
        <v>&lt;alt_gloss&gt;семь&lt;/alt_gloss&gt;</v>
      </c>
      <c r="I78" t="str">
        <f>CONCATENATE("&lt;semantic_category&gt;",'Word List'!H78,"&lt;/semantic_category&gt;")</f>
        <v>&lt;semantic_category&gt;&lt;/semantic_category&gt;</v>
      </c>
      <c r="J78" t="s">
        <v>210</v>
      </c>
    </row>
    <row r="79" spans="1:10" ht="15.75">
      <c r="A79" t="s">
        <v>209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&lt;native_orthography&gt;&lt;/native_orthography&gt;</v>
      </c>
      <c r="D79" t="str">
        <f>CONCATENATE("&lt;alt_native_orthography&gt;",'Word List'!C79,"&lt;/alt_native_orthography&gt;")</f>
        <v>&lt;alt_native_orthography&gt;&lt;/alt_native_orthography&gt;</v>
      </c>
      <c r="E79" t="str">
        <f>CONCATENATE("&lt;IPA_transcription&gt;",'Word List'!D79,"&lt;/IPA_transcription&gt;")</f>
        <v>&lt;IPA_transcription&gt;ärä&lt;/IPA_transcription&gt;</v>
      </c>
      <c r="F79" t="str">
        <f>CONCATENATE("&lt;alt_IPA_transcription&gt;",'Word List'!E79,"&lt;/alt_IPA_transcription&gt;")</f>
        <v>&lt;alt_IPA_transcription&gt;ˈara&lt;/alt_IPA_transcription&gt;</v>
      </c>
      <c r="G79" t="str">
        <f>CONCATENATE("&lt;gloss&gt;",'Word List'!F79,"&lt;/gloss&gt;")</f>
        <v>&lt;gloss&gt;eight&lt;/gloss&gt;</v>
      </c>
      <c r="H79" t="str">
        <f>CONCATENATE("&lt;alt_gloss&gt;",'Word List'!G79,"&lt;/alt_gloss&gt;")</f>
        <v>&lt;alt_gloss&gt;восемь&lt;/alt_gloss&gt;</v>
      </c>
      <c r="I79" t="str">
        <f>CONCATENATE("&lt;semantic_category&gt;",'Word List'!H79,"&lt;/semantic_category&gt;")</f>
        <v>&lt;semantic_category&gt;&lt;/semantic_category&gt;</v>
      </c>
      <c r="J79" t="s">
        <v>210</v>
      </c>
    </row>
    <row r="80" spans="1:10" ht="15.75">
      <c r="A80" t="s">
        <v>209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&lt;native_orthography&gt;&lt;/native_orthography&gt;</v>
      </c>
      <c r="D80" t="str">
        <f>CONCATENATE("&lt;alt_native_orthography&gt;",'Word List'!C80,"&lt;/alt_native_orthography&gt;")</f>
        <v>&lt;alt_native_orthography&gt;&lt;/alt_native_orthography&gt;</v>
      </c>
      <c r="E80" t="str">
        <f>CONCATENATE("&lt;IPA_transcription&gt;",'Word List'!D80,"&lt;/IPA_transcription&gt;")</f>
        <v>&lt;IPA_transcription&gt;tʃχärä&lt;/IPA_transcription&gt;</v>
      </c>
      <c r="F80" t="str">
        <f>CONCATENATE("&lt;alt_IPA_transcription&gt;",'Word List'!E80,"&lt;/alt_IPA_transcription&gt;")</f>
        <v>&lt;alt_IPA_transcription&gt;ʧχara&lt;/alt_IPA_transcription&gt;</v>
      </c>
      <c r="G80" t="str">
        <f>CONCATENATE("&lt;gloss&gt;",'Word List'!F80,"&lt;/gloss&gt;")</f>
        <v>&lt;gloss&gt;nine&lt;/gloss&gt;</v>
      </c>
      <c r="H80" t="str">
        <f>CONCATENATE("&lt;alt_gloss&gt;",'Word List'!G80,"&lt;/alt_gloss&gt;")</f>
        <v>&lt;alt_gloss&gt;девять&lt;/alt_gloss&gt;</v>
      </c>
      <c r="I80" t="str">
        <f>CONCATENATE("&lt;semantic_category&gt;",'Word List'!H80,"&lt;/semantic_category&gt;")</f>
        <v>&lt;semantic_category&gt;&lt;/semantic_category&gt;</v>
      </c>
      <c r="J80" t="s">
        <v>210</v>
      </c>
    </row>
    <row r="81" spans="1:10" ht="15.75">
      <c r="A81" t="s">
        <v>209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&lt;native_orthography&gt;ჲეშდ&lt;/native_orthography&gt;</v>
      </c>
      <c r="D81" t="str">
        <f>CONCATENATE("&lt;alt_native_orthography&gt;",'Word List'!C81,"&lt;/alt_native_orthography&gt;")</f>
        <v>&lt;alt_native_orthography&gt;&lt;/alt_native_orthography&gt;</v>
      </c>
      <c r="E81" t="str">
        <f>CONCATENATE("&lt;IPA_transcription&gt;",'Word List'!D81,"&lt;/IPA_transcription&gt;")</f>
        <v>&lt;IPA_transcription&gt;jɛʃd̥&lt;/IPA_transcription&gt;</v>
      </c>
      <c r="F81" t="str">
        <f>CONCATENATE("&lt;alt_IPA_transcription&gt;",'Word List'!E81,"&lt;/alt_IPA_transcription&gt;")</f>
        <v>&lt;alt_IPA_transcription&gt;&lt;/alt_IPA_transcription&gt;</v>
      </c>
      <c r="G81" t="str">
        <f>CONCATENATE("&lt;gloss&gt;",'Word List'!F81,"&lt;/gloss&gt;")</f>
        <v>&lt;gloss&gt;ten&lt;/gloss&gt;</v>
      </c>
      <c r="H81" t="str">
        <f>CONCATENATE("&lt;alt_gloss&gt;",'Word List'!G81,"&lt;/alt_gloss&gt;")</f>
        <v>&lt;alt_gloss&gt;десять&lt;/alt_gloss&gt;</v>
      </c>
      <c r="I81" t="str">
        <f>CONCATENATE("&lt;semantic_category&gt;",'Word List'!H81,"&lt;/semantic_category&gt;")</f>
        <v>&lt;semantic_category&gt;&lt;/semantic_category&gt;</v>
      </c>
      <c r="J81" t="s">
        <v>210</v>
      </c>
    </row>
    <row r="82" spans="1:10" ht="15.75">
      <c r="A82" t="s">
        <v>209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&lt;native_orthography&gt;&lt;/native_orthography&gt;</v>
      </c>
      <c r="D82" t="str">
        <f>CONCATENATE("&lt;alt_native_orthography&gt;",'Word List'!C82,"&lt;/alt_native_orthography&gt;")</f>
        <v>&lt;alt_native_orthography&gt;&lt;/alt_native_orthography&gt;</v>
      </c>
      <c r="E82" t="str">
        <f>CONCATENATE("&lt;IPA_transcription&gt;",'Word List'!D82,"&lt;/IPA_transcription&gt;")</f>
        <v>&lt;IPA_transcription&gt;jɛrw̥ɛʃd̥&lt;/IPA_transcription&gt;</v>
      </c>
      <c r="F82" t="str">
        <f>CONCATENATE("&lt;alt_IPA_transcription&gt;",'Word List'!E82,"&lt;/alt_IPA_transcription&gt;")</f>
        <v>&lt;alt_IPA_transcription&gt;jɛrvɛʃd̥&lt;/alt_IPA_transcription&gt;</v>
      </c>
      <c r="G82" t="str">
        <f>CONCATENATE("&lt;gloss&gt;",'Word List'!F82,"&lt;/gloss&gt;")</f>
        <v>&lt;gloss&gt;twenty&lt;/gloss&gt;</v>
      </c>
      <c r="H82" t="str">
        <f>CONCATENATE("&lt;alt_gloss&gt;",'Word List'!G82,"&lt;/alt_gloss&gt;")</f>
        <v>&lt;alt_gloss&gt;двадцать&lt;/alt_gloss&gt;</v>
      </c>
      <c r="I82" t="str">
        <f>CONCATENATE("&lt;semantic_category&gt;",'Word List'!H82,"&lt;/semantic_category&gt;")</f>
        <v>&lt;semantic_category&gt;&lt;/semantic_category&gt;</v>
      </c>
      <c r="J82" t="s">
        <v>210</v>
      </c>
    </row>
    <row r="83" spans="1:10" ht="15.75">
      <c r="A83" t="s">
        <v>209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&lt;native_orthography&gt;&lt;/native_orthography&gt;</v>
      </c>
      <c r="D83" t="str">
        <f>CONCATENATE("&lt;alt_native_orthography&gt;",'Word List'!C83,"&lt;/alt_native_orthography&gt;")</f>
        <v>&lt;alt_native_orthography&gt;&lt;/alt_native_orthography&gt;</v>
      </c>
      <c r="E83" t="str">
        <f>CONCATENATE("&lt;IPA_transcription&gt;",'Word List'!D83,"&lt;/IPA_transcription&gt;")</f>
        <v>&lt;IPA_transcription&gt;ˀäʃir̥&lt;/IPA_transcription&gt;</v>
      </c>
      <c r="F83" t="str">
        <f>CONCATENATE("&lt;alt_IPA_transcription&gt;",'Word List'!E83,"&lt;/alt_IPA_transcription&gt;")</f>
        <v>&lt;alt_IPA_transcription&gt;ˈaʃir̥&lt;/alt_IPA_transcription&gt;</v>
      </c>
      <c r="G83" t="str">
        <f>CONCATENATE("&lt;gloss&gt;",'Word List'!F83,"&lt;/gloss&gt;")</f>
        <v>&lt;gloss&gt;one hundred&lt;/gloss&gt;</v>
      </c>
      <c r="H83" t="str">
        <f>CONCATENATE("&lt;alt_gloss&gt;",'Word List'!G83,"&lt;/alt_gloss&gt;")</f>
        <v>&lt;alt_gloss&gt;сто&lt;/alt_gloss&gt;</v>
      </c>
      <c r="I83" t="str">
        <f>CONCATENATE("&lt;semantic_category&gt;",'Word List'!H83,"&lt;/semantic_category&gt;")</f>
        <v>&lt;semantic_category&gt;&lt;/semantic_category&gt;</v>
      </c>
      <c r="J83" t="s">
        <v>210</v>
      </c>
    </row>
    <row r="84" ht="15.75">
      <c r="A84" t="s">
        <v>214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Nicole Gfroerer</cp:lastModifiedBy>
  <dcterms:created xsi:type="dcterms:W3CDTF">2004-08-27T23:45:12Z</dcterms:created>
  <dcterms:modified xsi:type="dcterms:W3CDTF">2007-12-18T00:41:36Z</dcterms:modified>
  <cp:category/>
  <cp:version/>
  <cp:contentType/>
  <cp:contentStatus/>
</cp:coreProperties>
</file>