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<sst xmlns="http://schemas.openxmlformats.org/spreadsheetml/2006/main" count="199" uniqueCount="83">
  <si>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</si>
  <si>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</si>
  <si>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</si>
  <si>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</si>
  <si>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</si>
  <si>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</si>
  <si>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</si>
  <si>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</si>
  <si>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</si>
  <si>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</si>
  <si>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</si>
  <si>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</si>
  <si>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</si>
  <si>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</si>
  <si>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</si>
  <si>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</si>
  <si>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</si>
  <si>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</si>
  <si>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</si>
  <si>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</si>
  <si>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</si>
  <si>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</si>
  <si>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</si>
  <si>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</si>
  <si>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</si>
  <si>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</si>
  <si>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</si>
  <si>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</si>
  <si>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</si>
  <si>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</si>
  <si>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</si>
  <si>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</si>
  <si>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</si>
  <si>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</si>
  <si>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</si>
  <si>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</si>
  <si>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</si>
  <si>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</si>
  <si>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</si>
  <si>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</si>
  <si>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</si>
  <si>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</si>
  <si>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</si>
  <si>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</si>
  <si>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</si>
  <si>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</si>
  <si>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</si>
  <si>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</si>
  <si>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</si>
  <si>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</si>
  <si>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</si>
  <si>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</si>
  <si>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</si>
  <si>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</si>
  <si>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</si>
  <si>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</si>
  <si>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</si>
  <si>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</si>
  <si>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</si>
  <si>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</si>
  <si>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</si>
  <si>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</si>
  <si>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</si>
  <si>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</si>
  <si>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</si>
  <si>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</si>
  <si>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</si>
  <si>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</si>
  <si>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</si>
  <si>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</si>
  <si>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1 - 1</t>
  </si>
  <si>
    <t>Reel Tape</t>
  </si>
  <si>
    <t>Story</t>
  </si>
  <si>
    <t>Pashto</t>
  </si>
  <si>
    <t>pbu_story_0000_01</t>
  </si>
  <si>
    <t>pbu_story_0000_01.html</t>
  </si>
  <si>
    <t>pbu</t>
  </si>
  <si>
    <t>Recording location not specified</t>
  </si>
  <si>
    <t>unknown</t>
  </si>
  <si>
    <t>Elizabeth Uldall</t>
  </si>
  <si>
    <t>Speaker origin not specified</t>
  </si>
  <si>
    <t>dialect not specified</t>
  </si>
  <si>
    <t>Male speaker (name as given on recording) reading The North Wind and the Sun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</si>
</sst>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V1">
      <selection activeCell="V4" sqref="V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73</v>
      </c>
    </row>
    <row r="3" spans="2:30" ht="17.25">
      <c r="B3" s="1" t="s">
        <v>1</v>
      </c>
      <c r="C3" s="1" t="s">
        <v>2</v>
      </c>
      <c r="D3" s="1" t="s">
        <v>3</v>
      </c>
      <c r="E3" s="1" t="s">
        <v>69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66</v>
      </c>
      <c r="U3" s="1" t="s">
        <v>65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74</v>
      </c>
      <c r="C4" s="1" t="str">
        <f>CONCATENATE(B4,".wav")</f>
        <v>pbu_story_0000_01.wav</v>
      </c>
      <c r="D4" s="1" t="str">
        <f>CONCATENATE(B4,".mp3")</f>
        <v>pbu_story_0000_01.mp3</v>
      </c>
      <c r="E4" s="1" t="s">
        <v>75</v>
      </c>
      <c r="F4" s="2" t="s">
        <v>70</v>
      </c>
      <c r="K4" s="1" t="s">
        <v>27</v>
      </c>
      <c r="L4" s="1" t="s">
        <v>27</v>
      </c>
      <c r="M4" s="1" t="str">
        <f>CONCATENATE("pbu_record_details.html#",A4)</f>
        <v>pbu_record_details.html#1</v>
      </c>
      <c r="N4" s="1" t="s">
        <v>73</v>
      </c>
      <c r="O4" s="1" t="s">
        <v>76</v>
      </c>
      <c r="P4" s="1" t="s">
        <v>72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82</v>
      </c>
      <c r="W4" s="1" t="s">
        <v>28</v>
      </c>
      <c r="X4" s="1" t="s">
        <v>29</v>
      </c>
      <c r="Y4" s="1" t="s">
        <v>71</v>
      </c>
      <c r="Z4" s="1" t="s">
        <v>30</v>
      </c>
      <c r="AA4" s="1" t="s">
        <v>64</v>
      </c>
      <c r="AB4" s="1" t="str">
        <f>E4</f>
        <v>pbu_story_0000_01.html</v>
      </c>
      <c r="AC4" s="1">
        <v>1</v>
      </c>
      <c r="AD4" s="1" t="str">
        <f>CONCATENATE(E4,"#",AC4)</f>
        <v>pbu_story_0000_01.html#1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28</v>
      </c>
      <c r="X5" s="1" t="s">
        <v>29</v>
      </c>
      <c r="Z5" s="1" t="s">
        <v>30</v>
      </c>
      <c r="AA5" s="1" t="s">
        <v>64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28</v>
      </c>
      <c r="X6" s="1" t="s">
        <v>29</v>
      </c>
      <c r="Z6" s="1" t="s">
        <v>30</v>
      </c>
      <c r="AA6" s="1" t="s">
        <v>64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28</v>
      </c>
      <c r="X7" s="1" t="s">
        <v>29</v>
      </c>
      <c r="Z7" s="1" t="s">
        <v>30</v>
      </c>
      <c r="AA7" s="1" t="s">
        <v>64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28</v>
      </c>
      <c r="X8" s="1" t="s">
        <v>29</v>
      </c>
      <c r="Z8" s="1" t="s">
        <v>30</v>
      </c>
      <c r="AA8" s="1" t="s">
        <v>64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28</v>
      </c>
      <c r="X9" s="1" t="s">
        <v>29</v>
      </c>
      <c r="Z9" s="1" t="s">
        <v>30</v>
      </c>
      <c r="AA9" s="1" t="s">
        <v>64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28</v>
      </c>
      <c r="X10" s="1" t="s">
        <v>29</v>
      </c>
      <c r="Z10" s="1" t="s">
        <v>30</v>
      </c>
      <c r="AA10" s="1" t="s">
        <v>64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28</v>
      </c>
      <c r="X11" s="1" t="s">
        <v>29</v>
      </c>
      <c r="Z11" s="1" t="s">
        <v>30</v>
      </c>
      <c r="AA11" s="1" t="s">
        <v>64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28</v>
      </c>
      <c r="X12" s="1" t="s">
        <v>29</v>
      </c>
      <c r="Z12" s="1" t="s">
        <v>30</v>
      </c>
      <c r="AA12" s="1" t="s">
        <v>64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28</v>
      </c>
      <c r="X13" s="1" t="s">
        <v>29</v>
      </c>
      <c r="Z13" s="1" t="s">
        <v>30</v>
      </c>
      <c r="AA13" s="1" t="s">
        <v>64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28</v>
      </c>
      <c r="X14" s="1" t="s">
        <v>29</v>
      </c>
      <c r="Z14" s="1" t="s">
        <v>30</v>
      </c>
      <c r="AA14" s="1" t="s">
        <v>64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28</v>
      </c>
      <c r="X15" s="1" t="s">
        <v>29</v>
      </c>
      <c r="Z15" s="1" t="s">
        <v>30</v>
      </c>
      <c r="AA15" s="1" t="s">
        <v>64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28</v>
      </c>
      <c r="X16" s="1" t="s">
        <v>29</v>
      </c>
      <c r="Z16" s="1" t="s">
        <v>30</v>
      </c>
      <c r="AA16" s="1" t="s">
        <v>64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28</v>
      </c>
      <c r="X17" s="1" t="s">
        <v>29</v>
      </c>
      <c r="Z17" s="1" t="s">
        <v>30</v>
      </c>
      <c r="AA17" s="1" t="s">
        <v>64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28</v>
      </c>
      <c r="X18" s="1" t="s">
        <v>29</v>
      </c>
      <c r="Z18" s="1" t="s">
        <v>30</v>
      </c>
      <c r="AA18" s="1" t="s">
        <v>64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28</v>
      </c>
      <c r="X19" s="1" t="s">
        <v>29</v>
      </c>
      <c r="Z19" s="1" t="s">
        <v>30</v>
      </c>
      <c r="AA19" s="1" t="s">
        <v>64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28</v>
      </c>
      <c r="X20" s="1" t="s">
        <v>29</v>
      </c>
      <c r="Z20" s="1" t="s">
        <v>30</v>
      </c>
      <c r="AA20" s="1" t="s">
        <v>64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28</v>
      </c>
      <c r="X21" s="1" t="s">
        <v>29</v>
      </c>
      <c r="Z21" s="1" t="s">
        <v>30</v>
      </c>
      <c r="AA21" s="1" t="s">
        <v>64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28</v>
      </c>
      <c r="X22" s="1" t="s">
        <v>29</v>
      </c>
      <c r="Z22" s="1" t="s">
        <v>30</v>
      </c>
      <c r="AA22" s="1" t="s">
        <v>64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28</v>
      </c>
      <c r="X23" s="1" t="s">
        <v>29</v>
      </c>
      <c r="Z23" s="1" t="s">
        <v>30</v>
      </c>
      <c r="AA23" s="1" t="s">
        <v>64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B4" sqref="B4:BF24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31</v>
      </c>
      <c r="C1" s="1" t="s">
        <v>32</v>
      </c>
      <c r="E1" s="1" t="str">
        <f>CONCATENATE("&lt;language_name&gt;",'Raw Metadata'!C1,"&lt;/language_name&gt;")</f>
        <v>&lt;language_name&gt;Pashto&lt;/language_name&gt;</v>
      </c>
    </row>
    <row r="2" spans="1:30" ht="17.25">
      <c r="A2" s="1" t="s">
        <v>33</v>
      </c>
      <c r="B2" s="1" t="s">
        <v>34</v>
      </c>
      <c r="C2" s="1" t="s">
        <v>35</v>
      </c>
      <c r="D2" s="1" t="s">
        <v>68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67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  <c r="W2" s="1" t="s">
        <v>53</v>
      </c>
      <c r="X2" s="1" t="s">
        <v>54</v>
      </c>
      <c r="Y2" s="1" t="s">
        <v>55</v>
      </c>
      <c r="Z2" s="1" t="s">
        <v>56</v>
      </c>
      <c r="AA2" s="1" t="s">
        <v>57</v>
      </c>
      <c r="AB2" s="1" t="s">
        <v>58</v>
      </c>
      <c r="AC2" s="1" t="s">
        <v>59</v>
      </c>
      <c r="AD2" s="1" t="s">
        <v>60</v>
      </c>
    </row>
    <row r="3" spans="1:30" ht="17.25">
      <c r="A3" s="1" t="s">
        <v>61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&lt;lang_name&gt;Pashto&lt;/lang_name&gt;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&lt;sil_code&gt;pbu&lt;/sil_code&gt;</v>
      </c>
      <c r="F3" s="1" t="str">
        <f>CONCATENATE("&lt;content&gt;",'Raw Metadata'!P4,"&lt;/content&gt;")</f>
        <v>&lt;content&gt;Story&lt;/content&gt;</v>
      </c>
      <c r="G3" s="1" t="str">
        <f>CONCATENATE("&lt;recording_location&gt;",'Raw Metadata'!Q4,"&lt;/recording_location&gt;")</f>
        <v>&lt;recording_location&gt;Recording location not specified&lt;/recording_location&gt;</v>
      </c>
      <c r="H3" s="1" t="str">
        <f>CONCATENATE("&lt;recording_date&gt;",'Raw Metadata'!R4,"&lt;/recording_date&gt;")</f>
        <v>&lt;recording_date&gt;unknown&lt;/recording_date&gt;</v>
      </c>
      <c r="I3" s="1" t="str">
        <f>CONCATENATE("&lt;fieldworkers&gt;",'Raw Metadata'!S4,"&lt;/fieldworkers&gt;")</f>
        <v>&lt;fieldworkers&gt;Elizabeth Uldall&lt;/fieldworkers&gt;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&lt;speakers&gt;Male speaker (name as given on recording) reading The North Wind and the Sun&lt;/speakers&gt;</v>
      </c>
      <c r="L3" s="1" t="str">
        <f>CONCATENATE("&lt;filename_audio&gt;",'Raw Metadata'!B4,"&lt;/filename_audio&gt;")</f>
        <v>&lt;filename_audio&gt;pbu_story_0000_01&lt;/filename_audio&gt;</v>
      </c>
      <c r="M3" s="1" t="str">
        <f>CONCATENATE("&lt;filename_wav&gt;",'Raw Metadata'!C4,"&lt;/filename_wav&gt;")</f>
        <v>&lt;filename_wav&gt;pbu_story_0000_01.wav&lt;/filename_wav&gt;</v>
      </c>
      <c r="N3" s="1" t="str">
        <f>CONCATENATE("&lt;filename_mp3&gt;",'Raw Metadata'!D4,"&lt;/filename_mp3&gt;")</f>
        <v>&lt;filename_mp3&gt;pbu_story_0000_01.mp3&lt;/filename_mp3&gt;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&lt;wordlist&gt;pbu_story_0000_01.html&lt;/wordlist&gt;</v>
      </c>
      <c r="S3" s="1" t="str">
        <f>CONCATENATE("&lt;wordlist_entries&gt;",'Raw Metadata'!F4,"&lt;/wordlist_entries&gt;")</f>
        <v>&lt;wordlist_entries&gt;1 - 1&lt;/wordlist_entries&gt;</v>
      </c>
      <c r="T3" s="1" t="str">
        <f>CONCATENATE("&lt;image_tif&gt;",'Raw Metadata'!I4,"&lt;/image_tif&gt;")</f>
        <v>&lt;image_tif&gt;&lt;/image_tif&gt;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&lt;details&gt;pbu_record_details.html#1&lt;/details&gt;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&lt;wordlist_no_repetition&gt;pbu_story_0000_01.html&lt;/wordlist_no_repetition&gt;</v>
      </c>
      <c r="AC3" s="1" t="str">
        <f>CONCATENATE("&lt;link_within_wordlist&gt;",'Raw Metadata'!AD4,"&lt;/link_within_wordlist&gt;")</f>
        <v>&lt;link_within_wordlist&gt;pbu_story_0000_01.html#1&lt;/link_within_wordlist&gt;</v>
      </c>
      <c r="AD3" s="1" t="s">
        <v>62</v>
      </c>
    </row>
    <row r="4" ht="17.25">
      <c r="A4" s="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2008-12-28T23:02:35Z</dcterms:modified>
  <cp:category/>
  <cp:version/>
  <cp:contentType/>
  <cp:contentStatus/>
</cp:coreProperties>
</file>