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>
    <definedName name="OLE_LINK10" localSheetId="0">'Word List'!$H$7</definedName>
    <definedName name="OLE_LINK11" localSheetId="0">'Word List'!$H$8</definedName>
    <definedName name="OLE_LINK3" localSheetId="0">'Word List'!$H$4</definedName>
    <definedName name="OLE_LINK7" localSheetId="0">'Word List'!$I$4</definedName>
    <definedName name="OLE_LINK8" localSheetId="0">'Word List'!$H$5</definedName>
    <definedName name="OLE_LINK9" localSheetId="0">'Word List'!$H$6</definedName>
  </definedNames>
  <calcPr fullCalcOnLoad="1"/>
</workbook>
</file>

<file path=xl/sharedStrings.xml><?xml version="1.0" encoding="utf-8"?>
<sst xmlns="http://schemas.openxmlformats.org/spreadsheetml/2006/main" count="501" uniqueCount="276">
  <si>
    <t>&lt;item&gt;</t>
  </si>
  <si>
    <t>&lt;/item&gt;</t>
  </si>
  <si>
    <t>&lt;?xml version="1.0"?&gt;</t>
  </si>
  <si>
    <t>&lt;?xml-stylesheet type="text/xsl" href="../word-list.xsl"?&gt;</t>
  </si>
  <si>
    <t>&lt;wordlist&gt;</t>
  </si>
  <si>
    <t>&lt;/wordlist&gt;</t>
  </si>
  <si>
    <t>&lt;headers&gt;</t>
  </si>
  <si>
    <t>&lt;/headers&gt;</t>
  </si>
  <si>
    <t>Language Name:</t>
  </si>
  <si>
    <t>Navajo</t>
  </si>
  <si>
    <t>English</t>
  </si>
  <si>
    <t>mind</t>
  </si>
  <si>
    <t>face</t>
  </si>
  <si>
    <t>his donkey</t>
  </si>
  <si>
    <t>(no gloss)</t>
  </si>
  <si>
    <t>in the middle of</t>
  </si>
  <si>
    <t>father</t>
  </si>
  <si>
    <t>his fluid, water</t>
  </si>
  <si>
    <t>juice</t>
  </si>
  <si>
    <t>from that same day on</t>
  </si>
  <si>
    <t>same day</t>
  </si>
  <si>
    <t>wart</t>
  </si>
  <si>
    <t>older women</t>
  </si>
  <si>
    <t>old one</t>
  </si>
  <si>
    <t>here</t>
  </si>
  <si>
    <t>his fire</t>
  </si>
  <si>
    <t>deer</t>
  </si>
  <si>
    <t>blood</t>
  </si>
  <si>
    <t>digging stick</t>
  </si>
  <si>
    <t>mountain</t>
  </si>
  <si>
    <t>medicine pouch</t>
  </si>
  <si>
    <t>laughter</t>
  </si>
  <si>
    <t>ice</t>
  </si>
  <si>
    <t>house</t>
  </si>
  <si>
    <t>hair</t>
  </si>
  <si>
    <t>red ochre</t>
  </si>
  <si>
    <t>spearmint</t>
  </si>
  <si>
    <t>tree</t>
  </si>
  <si>
    <t>friend, companion</t>
  </si>
  <si>
    <t>tendon</t>
  </si>
  <si>
    <t>plant</t>
  </si>
  <si>
    <t>the same night (needs carrier)</t>
  </si>
  <si>
    <t>I'm alive; I live</t>
  </si>
  <si>
    <t>mother</t>
  </si>
  <si>
    <t>I move, stir</t>
  </si>
  <si>
    <t>liver</t>
  </si>
  <si>
    <t xml:space="preserve">with me </t>
  </si>
  <si>
    <t>voice</t>
  </si>
  <si>
    <t>smoke</t>
  </si>
  <si>
    <t>song</t>
  </si>
  <si>
    <t>his song</t>
  </si>
  <si>
    <t>pus</t>
  </si>
  <si>
    <t>thorn, cactus</t>
  </si>
  <si>
    <t>its thorns</t>
  </si>
  <si>
    <t>wool</t>
  </si>
  <si>
    <t>camel</t>
  </si>
  <si>
    <t>louse</t>
  </si>
  <si>
    <t>baby</t>
  </si>
  <si>
    <t>into him; satisfaction</t>
  </si>
  <si>
    <t>yellow</t>
  </si>
  <si>
    <t>orange</t>
  </si>
  <si>
    <t>crystal clear</t>
  </si>
  <si>
    <t>he killed it</t>
  </si>
  <si>
    <t>I turned dark from the sun</t>
  </si>
  <si>
    <t>cat tail</t>
  </si>
  <si>
    <t>fluid, water</t>
  </si>
  <si>
    <t>his house</t>
  </si>
  <si>
    <t>his foot</t>
  </si>
  <si>
    <t>help him</t>
  </si>
  <si>
    <t>canyon</t>
  </si>
  <si>
    <t>I'm driving them in</t>
  </si>
  <si>
    <t>usually eats</t>
  </si>
  <si>
    <t>I usually eat</t>
  </si>
  <si>
    <t>water</t>
  </si>
  <si>
    <t>star</t>
  </si>
  <si>
    <t>his star</t>
  </si>
  <si>
    <t>he cries</t>
  </si>
  <si>
    <t>he cried</t>
  </si>
  <si>
    <t>drag it</t>
  </si>
  <si>
    <t>roll it out</t>
  </si>
  <si>
    <t>toss it out</t>
  </si>
  <si>
    <t>it will be tossed out</t>
  </si>
  <si>
    <t>herd them out</t>
  </si>
  <si>
    <t>drive out</t>
  </si>
  <si>
    <t>plant it</t>
  </si>
  <si>
    <t>slap him</t>
  </si>
  <si>
    <t>repeatedly talk endlessly</t>
  </si>
  <si>
    <t>Orthography</t>
  </si>
  <si>
    <t>Sound Illustrated</t>
  </si>
  <si>
    <t>Notes</t>
  </si>
  <si>
    <t>vowel contrasts (tone not controlled for)</t>
  </si>
  <si>
    <t>nasal vowels</t>
  </si>
  <si>
    <t>stops unaspirated</t>
  </si>
  <si>
    <t>stops aspirated</t>
  </si>
  <si>
    <t>stops glottalized (ejectives)</t>
  </si>
  <si>
    <t>nasals</t>
  </si>
  <si>
    <t>fricatives</t>
  </si>
  <si>
    <t>glide/fricative (approximants under voicing)</t>
  </si>
  <si>
    <t>glides</t>
  </si>
  <si>
    <t>labialized velars</t>
  </si>
  <si>
    <t>augmentive</t>
  </si>
  <si>
    <t>aspirated /t/ (also vowel contrasts)</t>
  </si>
  <si>
    <t>aspirated /k/</t>
  </si>
  <si>
    <t>verb stem mutations</t>
  </si>
  <si>
    <t>monomoraic words in isolation and with prefix</t>
  </si>
  <si>
    <t>verb stem tone: low</t>
  </si>
  <si>
    <t>verb stem tone: high</t>
  </si>
  <si>
    <t>high tone spreads from clitic to stem vowel</t>
  </si>
  <si>
    <t>drive them in</t>
  </si>
  <si>
    <t>yóód = 'drive, flee'</t>
  </si>
  <si>
    <t>chʽi = 'out, horizontally'</t>
  </si>
  <si>
    <t>go out (3+in a group)</t>
  </si>
  <si>
    <t>talk endlessly</t>
  </si>
  <si>
    <t>nííh = 'tell, speak'</t>
  </si>
  <si>
    <t>low tone clitic</t>
  </si>
  <si>
    <t>prefix sequences</t>
  </si>
  <si>
    <t>Phoneme</t>
  </si>
  <si>
    <t>imperfective</t>
  </si>
  <si>
    <t>perfective</t>
  </si>
  <si>
    <t>speaker 5 does not repeat word elicited</t>
  </si>
  <si>
    <t>i</t>
  </si>
  <si>
    <t>ii</t>
  </si>
  <si>
    <t>e</t>
  </si>
  <si>
    <t>ee</t>
  </si>
  <si>
    <t>a</t>
  </si>
  <si>
    <t>aa</t>
  </si>
  <si>
    <t>o</t>
  </si>
  <si>
    <t>oo</t>
  </si>
  <si>
    <r>
      <t>i</t>
    </r>
    <r>
      <rPr>
        <sz val="12"/>
        <rFont val="Doulos SIL"/>
        <family val="0"/>
      </rPr>
      <t>̹</t>
    </r>
    <r>
      <rPr>
        <sz val="12"/>
        <rFont val="Times New Roman"/>
        <family val="1"/>
      </rPr>
      <t>i</t>
    </r>
    <r>
      <rPr>
        <sz val="12"/>
        <rFont val="Doulos SIL"/>
        <family val="0"/>
      </rPr>
      <t>̹</t>
    </r>
  </si>
  <si>
    <r>
      <t>i</t>
    </r>
    <r>
      <rPr>
        <sz val="12"/>
        <rFont val="Doulos SIL"/>
        <family val="0"/>
      </rPr>
      <t>̹</t>
    </r>
  </si>
  <si>
    <t>e̹e̹</t>
  </si>
  <si>
    <t>a̹a̹</t>
  </si>
  <si>
    <t>a̹</t>
  </si>
  <si>
    <t>o̹o̹</t>
  </si>
  <si>
    <t>o̹</t>
  </si>
  <si>
    <t>b/p</t>
  </si>
  <si>
    <t>d/t</t>
  </si>
  <si>
    <t>g/k</t>
  </si>
  <si>
    <t>dz/ts</t>
  </si>
  <si>
    <t>j/tʃ</t>
  </si>
  <si>
    <t>dl/tɬ</t>
  </si>
  <si>
    <t>t/tʰ</t>
  </si>
  <si>
    <t>k/kʰ</t>
  </si>
  <si>
    <t>ts/tʰs</t>
  </si>
  <si>
    <t>ch/tʰʃ</t>
  </si>
  <si>
    <t>tl/tʰɬ</t>
  </si>
  <si>
    <t>tʼ</t>
  </si>
  <si>
    <t>kʼ</t>
  </si>
  <si>
    <t>tsʼ</t>
  </si>
  <si>
    <t>chʼ/tʃʼ</t>
  </si>
  <si>
    <t>tlʼ/tɬʼ</t>
  </si>
  <si>
    <t>n</t>
  </si>
  <si>
    <t>m</t>
  </si>
  <si>
    <t>ʽn</t>
  </si>
  <si>
    <t>ʽm</t>
  </si>
  <si>
    <t>we roll</t>
  </si>
  <si>
    <t>s</t>
  </si>
  <si>
    <t>z</t>
  </si>
  <si>
    <t>š/ʃ</t>
  </si>
  <si>
    <t>ž/ʒ</t>
  </si>
  <si>
    <t>ɬ</t>
  </si>
  <si>
    <t>l</t>
  </si>
  <si>
    <t>y</t>
  </si>
  <si>
    <t>h/χ</t>
  </si>
  <si>
    <t>yi/c̹</t>
  </si>
  <si>
    <t>wo</t>
  </si>
  <si>
    <t>gha/ɣ</t>
  </si>
  <si>
    <t>w</t>
  </si>
  <si>
    <t>kw</t>
  </si>
  <si>
    <t>hw</t>
  </si>
  <si>
    <t>ts</t>
  </si>
  <si>
    <t>tsx</t>
  </si>
  <si>
    <t>t</t>
  </si>
  <si>
    <t>sx</t>
  </si>
  <si>
    <t>jx</t>
  </si>
  <si>
    <t>ti</t>
  </si>
  <si>
    <t>te</t>
  </si>
  <si>
    <t>to</t>
  </si>
  <si>
    <t>ta</t>
  </si>
  <si>
    <t>ki</t>
  </si>
  <si>
    <t>ke</t>
  </si>
  <si>
    <t>ka</t>
  </si>
  <si>
    <t>ko</t>
  </si>
  <si>
    <t>recordings 3, 4ː vowel in final syllable varies from other recordings</t>
  </si>
  <si>
    <t>bíniʼ</t>
  </si>
  <si>
    <t>biniiʼ</t>
  </si>
  <si>
    <t>bitélii</t>
  </si>
  <si>
    <t>biteeɬ</t>
  </si>
  <si>
    <t>bitaʼ</t>
  </si>
  <si>
    <t>bitaaʼ</t>
  </si>
  <si>
    <t>bitoʼ</t>
  </si>
  <si>
    <t>bitooʼ</t>
  </si>
  <si>
    <t>bijí̹í̹dóó</t>
  </si>
  <si>
    <t>bijí̹</t>
  </si>
  <si>
    <t>se̹e̹s</t>
  </si>
  <si>
    <t>sáanii</t>
  </si>
  <si>
    <t>sáni</t>
  </si>
  <si>
    <t>kó̹ó̹</t>
  </si>
  <si>
    <t>biko̹ʼ</t>
  </si>
  <si>
    <t>bibi̹i̹h</t>
  </si>
  <si>
    <t>bidiɬ</t>
  </si>
  <si>
    <t>bigish</t>
  </si>
  <si>
    <t>bidziil</t>
  </si>
  <si>
    <t>bijish</t>
  </si>
  <si>
    <t>bidloh</t>
  </si>
  <si>
    <t>bitin</t>
  </si>
  <si>
    <t>bikin</t>
  </si>
  <si>
    <t>bitsiiʼ</t>
  </si>
  <si>
    <t>bichííh</t>
  </si>
  <si>
    <t>kétɬoh</t>
  </si>
  <si>
    <t>bitʼiis</t>
  </si>
  <si>
    <t>bikʼis</t>
  </si>
  <si>
    <t>bitsʼid</t>
  </si>
  <si>
    <t>bichʼil</t>
  </si>
  <si>
    <t>bitɬʼééʼ</t>
  </si>
  <si>
    <t>hinishná</t>
  </si>
  <si>
    <t>bimá</t>
  </si>
  <si>
    <t>nahashʼná</t>
  </si>
  <si>
    <t>yiiʼmas</t>
  </si>
  <si>
    <t>bize̹e̹s</t>
  </si>
  <si>
    <t>bizid</t>
  </si>
  <si>
    <t>shiɬ</t>
  </si>
  <si>
    <t>bizhi</t>
  </si>
  <si>
    <t>ɬid</t>
  </si>
  <si>
    <t>bilid</t>
  </si>
  <si>
    <t>sin</t>
  </si>
  <si>
    <t>biyiin</t>
  </si>
  <si>
    <t>his</t>
  </si>
  <si>
    <t>hosh</t>
  </si>
  <si>
    <t>bihis</t>
  </si>
  <si>
    <t>bowozh</t>
  </si>
  <si>
    <t>baghaaʼ</t>
  </si>
  <si>
    <t>ghá̹á̹ʼaskʼidii</t>
  </si>
  <si>
    <t>biyaʼ</t>
  </si>
  <si>
    <t>ʼawééʼ</t>
  </si>
  <si>
    <t>kwii</t>
  </si>
  <si>
    <t>hwiih</t>
  </si>
  <si>
    <t>ɬitso</t>
  </si>
  <si>
    <t>ɬitsxo</t>
  </si>
  <si>
    <t>niɬtólí</t>
  </si>
  <si>
    <t>yiyiisxí̹</t>
  </si>
  <si>
    <t>yiishjxí̹í̹</t>
  </si>
  <si>
    <t>tó</t>
  </si>
  <si>
    <t>bikeʼ</t>
  </si>
  <si>
    <t>bíkáʼanilyeed</t>
  </si>
  <si>
    <t>bokooh</t>
  </si>
  <si>
    <t>yah ʼaníyóód</t>
  </si>
  <si>
    <t>yah ʼanissóód</t>
  </si>
  <si>
    <t>yiyí̹í̹h</t>
  </si>
  <si>
    <t>yishshí̹í̹h</t>
  </si>
  <si>
    <t>só̹</t>
  </si>
  <si>
    <t>bizó̹</t>
  </si>
  <si>
    <t>yischa</t>
  </si>
  <si>
    <t>yícha</t>
  </si>
  <si>
    <t>yisdzí̹í̹s</t>
  </si>
  <si>
    <t>yídzí̹í̹s</t>
  </si>
  <si>
    <t>ch‛ínímááz</t>
  </si>
  <si>
    <t>ch‛iniikááh</t>
  </si>
  <si>
    <t>ch‛óoshdeeɬ</t>
  </si>
  <si>
    <t>ch‛ídooldiɬ</t>
  </si>
  <si>
    <t>ch‛íníshdeeɬ</t>
  </si>
  <si>
    <t>ch‛íniníɬkaad</t>
  </si>
  <si>
    <t>ch‛íninishkaad</t>
  </si>
  <si>
    <t>ch‛íninishchxééh</t>
  </si>
  <si>
    <t>ch‛íniníɬchxééh</t>
  </si>
  <si>
    <t>kʼidishɬé</t>
  </si>
  <si>
    <t>kʼidílé</t>
  </si>
  <si>
    <t>hanáhodonishnih</t>
  </si>
  <si>
    <t>hanínááhodinishnííh</t>
  </si>
  <si>
    <t xml:space="preserve">high tone clitic: </t>
  </si>
  <si>
    <t>hahodinishnííh</t>
  </si>
  <si>
    <t>speaker 2: order of last two items reversed</t>
  </si>
  <si>
    <t>biɬ dzidishkaad</t>
  </si>
  <si>
    <t>biɬ dzidíkaad</t>
  </si>
  <si>
    <t>speaker 5 demonstrates continuous speech before the wordlist</t>
  </si>
  <si>
    <t>herd them out (2nd)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</si>
</sst>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2"/>
  <sheetViews>
    <sheetView tabSelected="1" workbookViewId="0" topLeftCell="A86">
      <selection activeCell="F91" sqref="F91"/>
    </sheetView>
  </sheetViews>
  <sheetFormatPr defaultColWidth="8.796875" defaultRowHeight="15"/>
  <cols>
    <col min="1" max="1" width="3.69921875" style="0" customWidth="1"/>
    <col min="2" max="2" width="34.09765625" style="0" customWidth="1"/>
    <col min="3" max="3" width="11.59765625" style="0" customWidth="1"/>
    <col min="4" max="4" width="18.8984375" style="0" customWidth="1"/>
    <col min="5" max="5" width="2.8984375" style="0" customWidth="1"/>
    <col min="6" max="6" width="22.19921875" style="0" customWidth="1"/>
    <col min="7" max="7" width="2.69921875" style="0" customWidth="1"/>
    <col min="8" max="8" width="56" style="0" customWidth="1"/>
  </cols>
  <sheetData>
    <row r="1" spans="2:3" ht="20.25">
      <c r="B1" t="s">
        <v>8</v>
      </c>
      <c r="C1" t="s">
        <v>9</v>
      </c>
    </row>
    <row r="2" spans="2:8" ht="20.25">
      <c r="B2" t="s">
        <v>88</v>
      </c>
      <c r="C2" t="s">
        <v>116</v>
      </c>
      <c r="D2" s="2" t="s">
        <v>87</v>
      </c>
      <c r="E2" s="2"/>
      <c r="F2" s="2" t="s">
        <v>10</v>
      </c>
      <c r="G2" s="2"/>
      <c r="H2" s="2" t="s">
        <v>89</v>
      </c>
    </row>
    <row r="3" spans="1:8" ht="20.25">
      <c r="A3">
        <v>1</v>
      </c>
      <c r="B3" s="7" t="s">
        <v>90</v>
      </c>
      <c r="C3" s="8" t="s">
        <v>120</v>
      </c>
      <c r="D3" s="2" t="s">
        <v>184</v>
      </c>
      <c r="E3" s="2"/>
      <c r="F3" t="s">
        <v>11</v>
      </c>
      <c r="G3" s="2"/>
      <c r="H3" s="2" t="s">
        <v>274</v>
      </c>
    </row>
    <row r="4" spans="1:8" ht="20.25">
      <c r="A4">
        <v>2</v>
      </c>
      <c r="B4" s="7"/>
      <c r="C4" s="8" t="s">
        <v>121</v>
      </c>
      <c r="D4" s="2" t="s">
        <v>185</v>
      </c>
      <c r="E4" s="2"/>
      <c r="F4" t="s">
        <v>12</v>
      </c>
      <c r="G4" s="2"/>
      <c r="H4" s="6"/>
    </row>
    <row r="5" spans="1:8" ht="20.25">
      <c r="A5">
        <v>3</v>
      </c>
      <c r="B5" s="7"/>
      <c r="C5" s="8" t="s">
        <v>122</v>
      </c>
      <c r="D5" s="2" t="s">
        <v>186</v>
      </c>
      <c r="E5" s="2"/>
      <c r="F5" t="s">
        <v>13</v>
      </c>
      <c r="G5" s="2"/>
      <c r="H5" s="6"/>
    </row>
    <row r="6" spans="1:8" ht="20.25">
      <c r="A6">
        <v>4</v>
      </c>
      <c r="B6" s="7"/>
      <c r="C6" s="8" t="s">
        <v>123</v>
      </c>
      <c r="D6" s="2" t="s">
        <v>187</v>
      </c>
      <c r="E6" s="2"/>
      <c r="F6" t="s">
        <v>14</v>
      </c>
      <c r="G6" s="2"/>
      <c r="H6" s="6"/>
    </row>
    <row r="7" spans="1:8" ht="20.25">
      <c r="A7">
        <v>5</v>
      </c>
      <c r="B7" s="7"/>
      <c r="C7" s="8" t="s">
        <v>124</v>
      </c>
      <c r="D7" s="2" t="s">
        <v>188</v>
      </c>
      <c r="E7" s="2"/>
      <c r="F7" t="s">
        <v>15</v>
      </c>
      <c r="G7" s="2"/>
      <c r="H7" s="6"/>
    </row>
    <row r="8" spans="1:8" ht="20.25">
      <c r="A8">
        <v>6</v>
      </c>
      <c r="B8" s="7"/>
      <c r="C8" s="8" t="s">
        <v>125</v>
      </c>
      <c r="D8" s="2" t="s">
        <v>189</v>
      </c>
      <c r="E8" s="2"/>
      <c r="F8" t="s">
        <v>16</v>
      </c>
      <c r="G8" s="2"/>
      <c r="H8" s="6"/>
    </row>
    <row r="9" spans="1:6" ht="20.25">
      <c r="A9">
        <v>7</v>
      </c>
      <c r="B9" s="7"/>
      <c r="C9" s="8" t="s">
        <v>126</v>
      </c>
      <c r="D9" t="s">
        <v>190</v>
      </c>
      <c r="F9" t="s">
        <v>17</v>
      </c>
    </row>
    <row r="10" spans="1:6" ht="20.25">
      <c r="A10">
        <v>8</v>
      </c>
      <c r="B10" s="7"/>
      <c r="C10" s="8" t="s">
        <v>127</v>
      </c>
      <c r="D10" t="s">
        <v>191</v>
      </c>
      <c r="F10" t="s">
        <v>18</v>
      </c>
    </row>
    <row r="11" spans="1:6" ht="20.25">
      <c r="A11">
        <v>9</v>
      </c>
      <c r="B11" s="7" t="s">
        <v>91</v>
      </c>
      <c r="C11" s="8" t="s">
        <v>128</v>
      </c>
      <c r="D11" t="s">
        <v>192</v>
      </c>
      <c r="F11" t="s">
        <v>19</v>
      </c>
    </row>
    <row r="12" spans="1:6" ht="20.25">
      <c r="A12">
        <v>10</v>
      </c>
      <c r="B12" s="7"/>
      <c r="C12" s="8" t="s">
        <v>129</v>
      </c>
      <c r="D12" t="s">
        <v>193</v>
      </c>
      <c r="F12" t="s">
        <v>20</v>
      </c>
    </row>
    <row r="13" spans="1:6" ht="20.25">
      <c r="A13">
        <v>11</v>
      </c>
      <c r="B13" s="7"/>
      <c r="C13" t="s">
        <v>130</v>
      </c>
      <c r="D13" t="s">
        <v>194</v>
      </c>
      <c r="F13" t="s">
        <v>21</v>
      </c>
    </row>
    <row r="14" spans="1:6" ht="20.25">
      <c r="A14">
        <v>12</v>
      </c>
      <c r="B14" s="7"/>
      <c r="C14" t="s">
        <v>131</v>
      </c>
      <c r="D14" t="s">
        <v>195</v>
      </c>
      <c r="F14" t="s">
        <v>22</v>
      </c>
    </row>
    <row r="15" spans="1:6" ht="20.25">
      <c r="A15">
        <v>13</v>
      </c>
      <c r="B15" s="7"/>
      <c r="C15" t="s">
        <v>132</v>
      </c>
      <c r="D15" t="s">
        <v>196</v>
      </c>
      <c r="F15" t="s">
        <v>23</v>
      </c>
    </row>
    <row r="16" spans="1:6" ht="20.25">
      <c r="A16">
        <v>14</v>
      </c>
      <c r="B16" s="7"/>
      <c r="C16" t="s">
        <v>133</v>
      </c>
      <c r="D16" t="s">
        <v>197</v>
      </c>
      <c r="F16" t="s">
        <v>24</v>
      </c>
    </row>
    <row r="17" spans="1:6" ht="20.25">
      <c r="A17">
        <v>15</v>
      </c>
      <c r="B17" s="7"/>
      <c r="C17" t="s">
        <v>134</v>
      </c>
      <c r="D17" t="s">
        <v>198</v>
      </c>
      <c r="F17" t="s">
        <v>25</v>
      </c>
    </row>
    <row r="18" spans="1:6" ht="20.25">
      <c r="A18">
        <v>16</v>
      </c>
      <c r="B18" s="7" t="s">
        <v>92</v>
      </c>
      <c r="C18" t="s">
        <v>135</v>
      </c>
      <c r="D18" t="s">
        <v>199</v>
      </c>
      <c r="F18" t="s">
        <v>26</v>
      </c>
    </row>
    <row r="19" spans="1:6" ht="20.25">
      <c r="A19">
        <v>17</v>
      </c>
      <c r="B19" s="7"/>
      <c r="C19" t="s">
        <v>136</v>
      </c>
      <c r="D19" t="s">
        <v>200</v>
      </c>
      <c r="F19" t="s">
        <v>27</v>
      </c>
    </row>
    <row r="20" spans="1:6" ht="20.25">
      <c r="A20">
        <v>18</v>
      </c>
      <c r="B20" s="7"/>
      <c r="C20" t="s">
        <v>137</v>
      </c>
      <c r="D20" t="s">
        <v>201</v>
      </c>
      <c r="F20" t="s">
        <v>28</v>
      </c>
    </row>
    <row r="21" spans="1:6" ht="20.25">
      <c r="A21">
        <v>19</v>
      </c>
      <c r="B21" s="7"/>
      <c r="C21" t="s">
        <v>138</v>
      </c>
      <c r="D21" t="s">
        <v>202</v>
      </c>
      <c r="F21" t="s">
        <v>29</v>
      </c>
    </row>
    <row r="22" spans="1:6" ht="20.25">
      <c r="A22">
        <v>20</v>
      </c>
      <c r="B22" s="7"/>
      <c r="C22" t="s">
        <v>139</v>
      </c>
      <c r="D22" t="s">
        <v>193</v>
      </c>
      <c r="F22" t="s">
        <v>20</v>
      </c>
    </row>
    <row r="23" spans="1:6" ht="20.25">
      <c r="A23">
        <v>21</v>
      </c>
      <c r="B23" s="7"/>
      <c r="D23" t="s">
        <v>203</v>
      </c>
      <c r="F23" s="2" t="s">
        <v>30</v>
      </c>
    </row>
    <row r="24" spans="1:6" ht="20.25">
      <c r="A24">
        <v>22</v>
      </c>
      <c r="B24" s="7"/>
      <c r="C24" t="s">
        <v>140</v>
      </c>
      <c r="D24" t="s">
        <v>204</v>
      </c>
      <c r="F24" s="2" t="s">
        <v>31</v>
      </c>
    </row>
    <row r="25" spans="1:6" ht="20.25">
      <c r="A25">
        <v>23</v>
      </c>
      <c r="B25" s="7" t="s">
        <v>93</v>
      </c>
      <c r="C25" t="s">
        <v>141</v>
      </c>
      <c r="D25" t="s">
        <v>205</v>
      </c>
      <c r="F25" s="2" t="s">
        <v>32</v>
      </c>
    </row>
    <row r="26" spans="1:6" ht="20.25">
      <c r="A26">
        <v>24</v>
      </c>
      <c r="B26" s="7"/>
      <c r="C26" t="s">
        <v>142</v>
      </c>
      <c r="D26" t="s">
        <v>206</v>
      </c>
      <c r="F26" s="2" t="s">
        <v>33</v>
      </c>
    </row>
    <row r="27" spans="1:6" ht="20.25">
      <c r="A27">
        <v>25</v>
      </c>
      <c r="B27" s="7"/>
      <c r="C27" t="s">
        <v>143</v>
      </c>
      <c r="D27" t="s">
        <v>207</v>
      </c>
      <c r="F27" s="2" t="s">
        <v>34</v>
      </c>
    </row>
    <row r="28" spans="1:6" ht="20.25">
      <c r="A28">
        <v>26</v>
      </c>
      <c r="B28" s="7"/>
      <c r="C28" t="s">
        <v>144</v>
      </c>
      <c r="D28" t="s">
        <v>208</v>
      </c>
      <c r="F28" s="2" t="s">
        <v>35</v>
      </c>
    </row>
    <row r="29" spans="1:6" ht="20.25">
      <c r="A29">
        <v>27</v>
      </c>
      <c r="B29" s="7"/>
      <c r="C29" t="s">
        <v>145</v>
      </c>
      <c r="D29" t="s">
        <v>209</v>
      </c>
      <c r="F29" s="2" t="s">
        <v>36</v>
      </c>
    </row>
    <row r="30" spans="1:6" ht="20.25">
      <c r="A30">
        <v>28</v>
      </c>
      <c r="B30" s="7" t="s">
        <v>94</v>
      </c>
      <c r="C30" t="s">
        <v>146</v>
      </c>
      <c r="D30" t="s">
        <v>210</v>
      </c>
      <c r="F30" s="2" t="s">
        <v>37</v>
      </c>
    </row>
    <row r="31" spans="1:6" ht="20.25">
      <c r="A31">
        <v>29</v>
      </c>
      <c r="B31" s="7"/>
      <c r="C31" t="s">
        <v>147</v>
      </c>
      <c r="D31" t="s">
        <v>211</v>
      </c>
      <c r="F31" s="2" t="s">
        <v>38</v>
      </c>
    </row>
    <row r="32" spans="1:6" ht="20.25">
      <c r="A32">
        <v>30</v>
      </c>
      <c r="B32" s="7"/>
      <c r="C32" t="s">
        <v>148</v>
      </c>
      <c r="D32" t="s">
        <v>212</v>
      </c>
      <c r="F32" s="2" t="s">
        <v>39</v>
      </c>
    </row>
    <row r="33" spans="1:6" ht="20.25">
      <c r="A33">
        <v>31</v>
      </c>
      <c r="B33" s="7"/>
      <c r="C33" t="s">
        <v>149</v>
      </c>
      <c r="D33" t="s">
        <v>213</v>
      </c>
      <c r="F33" s="2" t="s">
        <v>40</v>
      </c>
    </row>
    <row r="34" spans="1:6" ht="20.25">
      <c r="A34">
        <v>32</v>
      </c>
      <c r="B34" s="7"/>
      <c r="C34" t="s">
        <v>150</v>
      </c>
      <c r="D34" t="s">
        <v>214</v>
      </c>
      <c r="F34" s="2" t="s">
        <v>41</v>
      </c>
    </row>
    <row r="35" spans="1:6" ht="20.25">
      <c r="A35">
        <v>33</v>
      </c>
      <c r="B35" s="7" t="s">
        <v>95</v>
      </c>
      <c r="C35" t="s">
        <v>151</v>
      </c>
      <c r="D35" t="s">
        <v>215</v>
      </c>
      <c r="F35" s="2" t="s">
        <v>42</v>
      </c>
    </row>
    <row r="36" spans="1:6" ht="20.25">
      <c r="A36">
        <v>34</v>
      </c>
      <c r="B36" s="7"/>
      <c r="C36" t="s">
        <v>152</v>
      </c>
      <c r="D36" t="s">
        <v>216</v>
      </c>
      <c r="F36" s="2" t="s">
        <v>43</v>
      </c>
    </row>
    <row r="37" spans="1:6" ht="20.25">
      <c r="A37">
        <v>35</v>
      </c>
      <c r="B37" s="7"/>
      <c r="C37" t="s">
        <v>153</v>
      </c>
      <c r="D37" t="s">
        <v>217</v>
      </c>
      <c r="F37" s="2" t="s">
        <v>44</v>
      </c>
    </row>
    <row r="38" spans="1:6" ht="20.25">
      <c r="A38">
        <v>36</v>
      </c>
      <c r="B38" s="7"/>
      <c r="C38" t="s">
        <v>154</v>
      </c>
      <c r="D38" t="s">
        <v>218</v>
      </c>
      <c r="F38" s="2" t="s">
        <v>155</v>
      </c>
    </row>
    <row r="39" spans="1:6" ht="20.25">
      <c r="A39">
        <v>37</v>
      </c>
      <c r="B39" s="7" t="s">
        <v>96</v>
      </c>
      <c r="C39" s="8" t="s">
        <v>156</v>
      </c>
      <c r="D39" t="s">
        <v>194</v>
      </c>
      <c r="F39" s="2" t="s">
        <v>21</v>
      </c>
    </row>
    <row r="40" spans="1:6" ht="20.25">
      <c r="A40">
        <v>38</v>
      </c>
      <c r="B40" s="7"/>
      <c r="C40" s="8" t="s">
        <v>157</v>
      </c>
      <c r="D40" t="s">
        <v>219</v>
      </c>
      <c r="F40" s="2" t="s">
        <v>21</v>
      </c>
    </row>
    <row r="41" spans="1:6" ht="20.25">
      <c r="A41">
        <v>39</v>
      </c>
      <c r="B41" s="7"/>
      <c r="C41" s="8"/>
      <c r="D41" t="s">
        <v>220</v>
      </c>
      <c r="F41" s="2" t="s">
        <v>45</v>
      </c>
    </row>
    <row r="42" spans="1:6" ht="20.25">
      <c r="A42">
        <v>40</v>
      </c>
      <c r="B42" s="7"/>
      <c r="C42" t="s">
        <v>158</v>
      </c>
      <c r="D42" t="s">
        <v>221</v>
      </c>
      <c r="F42" s="2" t="s">
        <v>46</v>
      </c>
    </row>
    <row r="43" spans="1:6" ht="20.25">
      <c r="A43">
        <v>41</v>
      </c>
      <c r="B43" s="7"/>
      <c r="C43" t="s">
        <v>159</v>
      </c>
      <c r="D43" t="s">
        <v>222</v>
      </c>
      <c r="F43" s="2" t="s">
        <v>47</v>
      </c>
    </row>
    <row r="44" spans="1:6" ht="20.25">
      <c r="A44">
        <v>42</v>
      </c>
      <c r="B44" s="7"/>
      <c r="C44" t="s">
        <v>160</v>
      </c>
      <c r="D44" t="s">
        <v>223</v>
      </c>
      <c r="F44" s="2" t="s">
        <v>14</v>
      </c>
    </row>
    <row r="45" spans="1:6" ht="20.25">
      <c r="A45">
        <v>43</v>
      </c>
      <c r="B45" s="7"/>
      <c r="C45" t="s">
        <v>161</v>
      </c>
      <c r="D45" t="s">
        <v>224</v>
      </c>
      <c r="F45" s="2" t="s">
        <v>48</v>
      </c>
    </row>
    <row r="46" spans="1:6" ht="20.25">
      <c r="A46">
        <v>44</v>
      </c>
      <c r="B46" s="7" t="s">
        <v>97</v>
      </c>
      <c r="C46" t="s">
        <v>156</v>
      </c>
      <c r="D46" t="s">
        <v>225</v>
      </c>
      <c r="F46" s="2" t="s">
        <v>49</v>
      </c>
    </row>
    <row r="47" spans="1:6" ht="20.25">
      <c r="A47">
        <v>45</v>
      </c>
      <c r="B47" s="7"/>
      <c r="C47" t="s">
        <v>162</v>
      </c>
      <c r="D47" t="s">
        <v>226</v>
      </c>
      <c r="F47" s="2" t="s">
        <v>50</v>
      </c>
    </row>
    <row r="48" spans="1:6" ht="20.25">
      <c r="A48">
        <v>46</v>
      </c>
      <c r="B48" s="7"/>
      <c r="C48" t="s">
        <v>163</v>
      </c>
      <c r="D48" t="s">
        <v>227</v>
      </c>
      <c r="F48" s="2" t="s">
        <v>51</v>
      </c>
    </row>
    <row r="49" spans="1:6" ht="20.25">
      <c r="A49">
        <v>47</v>
      </c>
      <c r="B49" s="7"/>
      <c r="C49" s="9"/>
      <c r="D49" t="s">
        <v>228</v>
      </c>
      <c r="F49" s="2" t="s">
        <v>52</v>
      </c>
    </row>
    <row r="50" spans="1:6" ht="20.25">
      <c r="A50">
        <v>48</v>
      </c>
      <c r="B50" s="7"/>
      <c r="C50" t="s">
        <v>164</v>
      </c>
      <c r="D50" t="s">
        <v>229</v>
      </c>
      <c r="F50" s="2" t="s">
        <v>14</v>
      </c>
    </row>
    <row r="51" spans="1:6" ht="20.25">
      <c r="A51">
        <v>49</v>
      </c>
      <c r="B51" s="7"/>
      <c r="C51" t="s">
        <v>165</v>
      </c>
      <c r="D51" t="s">
        <v>230</v>
      </c>
      <c r="F51" s="2" t="s">
        <v>53</v>
      </c>
    </row>
    <row r="52" spans="1:6" ht="20.25">
      <c r="A52">
        <v>50</v>
      </c>
      <c r="B52" s="7"/>
      <c r="C52" t="s">
        <v>166</v>
      </c>
      <c r="D52" t="s">
        <v>231</v>
      </c>
      <c r="F52" s="2" t="s">
        <v>54</v>
      </c>
    </row>
    <row r="53" spans="1:6" ht="20.25">
      <c r="A53">
        <v>51</v>
      </c>
      <c r="B53" s="7"/>
      <c r="C53" s="9"/>
      <c r="D53" t="s">
        <v>232</v>
      </c>
      <c r="F53" s="2" t="s">
        <v>55</v>
      </c>
    </row>
    <row r="54" spans="1:6" ht="20.25">
      <c r="A54">
        <v>52</v>
      </c>
      <c r="B54" s="7" t="s">
        <v>98</v>
      </c>
      <c r="C54" t="s">
        <v>162</v>
      </c>
      <c r="D54" t="s">
        <v>233</v>
      </c>
      <c r="F54" s="2" t="s">
        <v>56</v>
      </c>
    </row>
    <row r="55" spans="1:6" ht="20.25">
      <c r="A55">
        <v>53</v>
      </c>
      <c r="B55" s="7"/>
      <c r="C55" t="s">
        <v>167</v>
      </c>
      <c r="D55" t="s">
        <v>234</v>
      </c>
      <c r="F55" s="2" t="s">
        <v>57</v>
      </c>
    </row>
    <row r="56" spans="1:6" ht="20.25">
      <c r="A56">
        <v>54</v>
      </c>
      <c r="B56" s="7" t="s">
        <v>99</v>
      </c>
      <c r="C56" t="s">
        <v>168</v>
      </c>
      <c r="D56" t="s">
        <v>235</v>
      </c>
      <c r="F56" s="2" t="s">
        <v>24</v>
      </c>
    </row>
    <row r="57" spans="1:6" ht="20.25">
      <c r="A57">
        <v>55</v>
      </c>
      <c r="B57" s="7"/>
      <c r="C57" t="s">
        <v>169</v>
      </c>
      <c r="D57" t="s">
        <v>236</v>
      </c>
      <c r="F57" s="2" t="s">
        <v>58</v>
      </c>
    </row>
    <row r="58" spans="1:6" ht="20.25">
      <c r="A58">
        <v>56</v>
      </c>
      <c r="B58" s="7" t="s">
        <v>100</v>
      </c>
      <c r="C58" t="s">
        <v>170</v>
      </c>
      <c r="D58" t="s">
        <v>237</v>
      </c>
      <c r="F58" s="2" t="s">
        <v>59</v>
      </c>
    </row>
    <row r="59" spans="1:6" ht="20.25">
      <c r="A59">
        <v>57</v>
      </c>
      <c r="B59" s="7"/>
      <c r="C59" t="s">
        <v>171</v>
      </c>
      <c r="D59" t="s">
        <v>238</v>
      </c>
      <c r="F59" s="2" t="s">
        <v>60</v>
      </c>
    </row>
    <row r="60" spans="1:6" ht="20.25">
      <c r="A60">
        <v>58</v>
      </c>
      <c r="B60" s="7"/>
      <c r="C60" t="s">
        <v>172</v>
      </c>
      <c r="D60" t="s">
        <v>239</v>
      </c>
      <c r="F60" s="2" t="s">
        <v>61</v>
      </c>
    </row>
    <row r="61" spans="1:6" ht="20.25">
      <c r="A61">
        <v>59</v>
      </c>
      <c r="B61" s="7"/>
      <c r="C61" t="s">
        <v>173</v>
      </c>
      <c r="D61" t="s">
        <v>240</v>
      </c>
      <c r="F61" s="2" t="s">
        <v>62</v>
      </c>
    </row>
    <row r="62" spans="1:6" ht="20.25">
      <c r="A62">
        <v>60</v>
      </c>
      <c r="B62" s="7"/>
      <c r="C62" t="s">
        <v>174</v>
      </c>
      <c r="D62" t="s">
        <v>241</v>
      </c>
      <c r="F62" s="2" t="s">
        <v>63</v>
      </c>
    </row>
    <row r="63" spans="1:6" ht="20.25">
      <c r="A63">
        <v>61</v>
      </c>
      <c r="B63" s="7" t="s">
        <v>101</v>
      </c>
      <c r="C63" t="s">
        <v>175</v>
      </c>
      <c r="D63" t="s">
        <v>205</v>
      </c>
      <c r="F63" s="2" t="s">
        <v>32</v>
      </c>
    </row>
    <row r="64" spans="1:6" ht="20.25">
      <c r="A64">
        <v>62</v>
      </c>
      <c r="B64" s="7"/>
      <c r="C64" t="s">
        <v>176</v>
      </c>
      <c r="D64" t="s">
        <v>187</v>
      </c>
      <c r="F64" s="2" t="s">
        <v>64</v>
      </c>
    </row>
    <row r="65" spans="1:6" ht="20.25">
      <c r="A65">
        <v>63</v>
      </c>
      <c r="B65" s="7"/>
      <c r="C65" t="s">
        <v>177</v>
      </c>
      <c r="D65" t="s">
        <v>190</v>
      </c>
      <c r="F65" s="2" t="s">
        <v>18</v>
      </c>
    </row>
    <row r="66" spans="1:6" ht="20.25">
      <c r="A66">
        <v>64</v>
      </c>
      <c r="B66" s="7"/>
      <c r="C66" s="9"/>
      <c r="D66" t="s">
        <v>191</v>
      </c>
      <c r="F66" s="2" t="s">
        <v>65</v>
      </c>
    </row>
    <row r="67" spans="1:6" ht="20.25">
      <c r="A67">
        <v>65</v>
      </c>
      <c r="B67" s="7"/>
      <c r="C67" s="8"/>
      <c r="D67" t="s">
        <v>242</v>
      </c>
      <c r="F67" s="2" t="s">
        <v>73</v>
      </c>
    </row>
    <row r="68" spans="1:6" ht="20.25">
      <c r="A68">
        <v>66</v>
      </c>
      <c r="B68" s="7"/>
      <c r="C68" s="8" t="s">
        <v>178</v>
      </c>
      <c r="D68" t="s">
        <v>188</v>
      </c>
      <c r="F68" s="2" t="s">
        <v>15</v>
      </c>
    </row>
    <row r="69" spans="1:6" ht="20.25">
      <c r="A69">
        <v>67</v>
      </c>
      <c r="B69" s="7"/>
      <c r="C69" s="8"/>
      <c r="D69" t="s">
        <v>189</v>
      </c>
      <c r="F69" s="2" t="s">
        <v>16</v>
      </c>
    </row>
    <row r="70" spans="1:6" ht="20.25">
      <c r="A70">
        <v>68</v>
      </c>
      <c r="B70" s="7" t="s">
        <v>102</v>
      </c>
      <c r="C70" s="8" t="s">
        <v>179</v>
      </c>
      <c r="D70" t="s">
        <v>206</v>
      </c>
      <c r="F70" s="2" t="s">
        <v>66</v>
      </c>
    </row>
    <row r="71" spans="1:6" ht="20.25">
      <c r="A71">
        <v>69</v>
      </c>
      <c r="B71" s="7"/>
      <c r="C71" s="8" t="s">
        <v>180</v>
      </c>
      <c r="D71" t="s">
        <v>243</v>
      </c>
      <c r="F71" s="2" t="s">
        <v>67</v>
      </c>
    </row>
    <row r="72" spans="1:6" ht="20.25">
      <c r="A72">
        <v>70</v>
      </c>
      <c r="B72" s="7"/>
      <c r="C72" s="8" t="s">
        <v>181</v>
      </c>
      <c r="D72" t="s">
        <v>244</v>
      </c>
      <c r="F72" s="2" t="s">
        <v>68</v>
      </c>
    </row>
    <row r="73" spans="1:6" ht="20.25">
      <c r="A73">
        <v>71</v>
      </c>
      <c r="B73" s="7"/>
      <c r="C73" s="8" t="s">
        <v>182</v>
      </c>
      <c r="D73" t="s">
        <v>245</v>
      </c>
      <c r="F73" s="2" t="s">
        <v>69</v>
      </c>
    </row>
    <row r="74" spans="1:8" ht="20.25">
      <c r="A74">
        <v>72</v>
      </c>
      <c r="B74" s="7" t="s">
        <v>103</v>
      </c>
      <c r="D74" t="s">
        <v>246</v>
      </c>
      <c r="F74" s="2" t="s">
        <v>108</v>
      </c>
      <c r="H74" t="s">
        <v>109</v>
      </c>
    </row>
    <row r="75" spans="1:6" ht="20.25">
      <c r="A75">
        <v>73</v>
      </c>
      <c r="B75" s="7"/>
      <c r="D75" t="s">
        <v>247</v>
      </c>
      <c r="F75" s="2" t="s">
        <v>70</v>
      </c>
    </row>
    <row r="76" spans="1:6" ht="20.25">
      <c r="A76">
        <v>74</v>
      </c>
      <c r="B76" s="7"/>
      <c r="D76" t="s">
        <v>248</v>
      </c>
      <c r="F76" s="2" t="s">
        <v>71</v>
      </c>
    </row>
    <row r="77" spans="1:6" ht="20.25">
      <c r="A77">
        <v>75</v>
      </c>
      <c r="B77" s="7"/>
      <c r="D77" t="s">
        <v>249</v>
      </c>
      <c r="F77" s="2" t="s">
        <v>72</v>
      </c>
    </row>
    <row r="78" spans="1:6" ht="20.25">
      <c r="A78">
        <v>76</v>
      </c>
      <c r="B78" s="7" t="s">
        <v>104</v>
      </c>
      <c r="D78" t="s">
        <v>177</v>
      </c>
      <c r="F78" s="2" t="s">
        <v>73</v>
      </c>
    </row>
    <row r="79" spans="1:6" ht="20.25">
      <c r="A79">
        <v>77</v>
      </c>
      <c r="B79" s="7"/>
      <c r="D79" t="s">
        <v>250</v>
      </c>
      <c r="F79" s="2" t="s">
        <v>74</v>
      </c>
    </row>
    <row r="80" spans="1:6" ht="20.25">
      <c r="A80">
        <v>78</v>
      </c>
      <c r="B80" s="7"/>
      <c r="D80" t="s">
        <v>251</v>
      </c>
      <c r="F80" s="2" t="s">
        <v>75</v>
      </c>
    </row>
    <row r="81" spans="1:8" ht="20.25">
      <c r="A81">
        <v>79</v>
      </c>
      <c r="B81" s="7" t="s">
        <v>105</v>
      </c>
      <c r="D81" t="s">
        <v>252</v>
      </c>
      <c r="F81" s="2" t="s">
        <v>76</v>
      </c>
      <c r="H81" t="s">
        <v>117</v>
      </c>
    </row>
    <row r="82" spans="1:8" ht="20.25">
      <c r="A82">
        <v>80</v>
      </c>
      <c r="B82" s="7"/>
      <c r="D82" t="s">
        <v>253</v>
      </c>
      <c r="F82" s="2" t="s">
        <v>77</v>
      </c>
      <c r="H82" t="s">
        <v>118</v>
      </c>
    </row>
    <row r="83" spans="1:8" ht="20.25">
      <c r="A83">
        <v>81</v>
      </c>
      <c r="B83" s="7" t="s">
        <v>106</v>
      </c>
      <c r="D83" t="s">
        <v>254</v>
      </c>
      <c r="F83" s="2" t="s">
        <v>78</v>
      </c>
      <c r="H83" t="s">
        <v>117</v>
      </c>
    </row>
    <row r="84" spans="1:8" ht="20.25">
      <c r="A84">
        <v>82</v>
      </c>
      <c r="B84" s="7"/>
      <c r="D84" t="s">
        <v>255</v>
      </c>
      <c r="F84" s="2" t="s">
        <v>78</v>
      </c>
      <c r="H84" t="s">
        <v>118</v>
      </c>
    </row>
    <row r="85" spans="1:8" ht="20.25">
      <c r="A85">
        <v>83</v>
      </c>
      <c r="B85" s="7" t="s">
        <v>269</v>
      </c>
      <c r="D85" t="s">
        <v>256</v>
      </c>
      <c r="F85" s="2" t="s">
        <v>79</v>
      </c>
      <c r="H85" t="s">
        <v>110</v>
      </c>
    </row>
    <row r="86" spans="1:6" ht="20.25">
      <c r="A86">
        <v>84</v>
      </c>
      <c r="B86" s="7"/>
      <c r="D86" t="s">
        <v>257</v>
      </c>
      <c r="F86" s="2" t="s">
        <v>111</v>
      </c>
    </row>
    <row r="87" spans="1:8" ht="20.25">
      <c r="A87">
        <v>85</v>
      </c>
      <c r="B87" s="7"/>
      <c r="D87" t="s">
        <v>258</v>
      </c>
      <c r="F87" s="2" t="s">
        <v>80</v>
      </c>
      <c r="H87" t="s">
        <v>107</v>
      </c>
    </row>
    <row r="88" spans="1:6" ht="20.25">
      <c r="A88">
        <v>86</v>
      </c>
      <c r="B88" s="7"/>
      <c r="D88" t="s">
        <v>259</v>
      </c>
      <c r="F88" s="2" t="s">
        <v>81</v>
      </c>
    </row>
    <row r="89" spans="1:6" ht="20.25">
      <c r="A89">
        <v>87</v>
      </c>
      <c r="B89" s="7"/>
      <c r="D89" t="s">
        <v>260</v>
      </c>
      <c r="F89" s="2" t="s">
        <v>80</v>
      </c>
    </row>
    <row r="90" spans="1:6" ht="20.25">
      <c r="A90">
        <v>88</v>
      </c>
      <c r="B90" s="7"/>
      <c r="D90" t="s">
        <v>262</v>
      </c>
      <c r="F90" s="2" t="s">
        <v>82</v>
      </c>
    </row>
    <row r="91" spans="1:6" ht="20.25">
      <c r="A91">
        <v>89</v>
      </c>
      <c r="B91" s="7"/>
      <c r="D91" t="s">
        <v>261</v>
      </c>
      <c r="F91" s="2" t="s">
        <v>275</v>
      </c>
    </row>
    <row r="92" spans="1:8" ht="20.25">
      <c r="A92">
        <v>90</v>
      </c>
      <c r="B92" s="7"/>
      <c r="D92" t="s">
        <v>263</v>
      </c>
      <c r="F92" s="2" t="s">
        <v>83</v>
      </c>
      <c r="H92" t="s">
        <v>183</v>
      </c>
    </row>
    <row r="93" spans="1:6" ht="20.25">
      <c r="A93">
        <v>91</v>
      </c>
      <c r="B93" s="7"/>
      <c r="D93" t="s">
        <v>264</v>
      </c>
      <c r="F93" s="2" t="s">
        <v>83</v>
      </c>
    </row>
    <row r="94" spans="1:6" ht="20.25">
      <c r="A94">
        <v>92</v>
      </c>
      <c r="B94" s="7" t="s">
        <v>114</v>
      </c>
      <c r="D94" t="s">
        <v>265</v>
      </c>
      <c r="F94" s="7" t="s">
        <v>84</v>
      </c>
    </row>
    <row r="95" spans="1:6" ht="20.25">
      <c r="A95">
        <v>93</v>
      </c>
      <c r="B95" s="7"/>
      <c r="D95" t="s">
        <v>266</v>
      </c>
      <c r="F95" s="7" t="s">
        <v>84</v>
      </c>
    </row>
    <row r="96" spans="1:6" ht="20.25">
      <c r="A96">
        <v>94</v>
      </c>
      <c r="B96" s="7"/>
      <c r="D96" t="s">
        <v>272</v>
      </c>
      <c r="F96" s="7" t="s">
        <v>85</v>
      </c>
    </row>
    <row r="97" spans="1:6" ht="20.25">
      <c r="A97">
        <v>95</v>
      </c>
      <c r="D97" t="s">
        <v>273</v>
      </c>
      <c r="F97" s="7" t="s">
        <v>85</v>
      </c>
    </row>
    <row r="98" spans="1:8" ht="20.25">
      <c r="A98">
        <v>96</v>
      </c>
      <c r="B98" t="s">
        <v>115</v>
      </c>
      <c r="D98" t="s">
        <v>270</v>
      </c>
      <c r="F98" s="7" t="s">
        <v>112</v>
      </c>
      <c r="H98" t="s">
        <v>113</v>
      </c>
    </row>
    <row r="99" spans="1:8" ht="20.25">
      <c r="A99">
        <v>97</v>
      </c>
      <c r="D99" t="s">
        <v>267</v>
      </c>
      <c r="F99" s="7" t="s">
        <v>14</v>
      </c>
      <c r="H99" t="s">
        <v>271</v>
      </c>
    </row>
    <row r="100" spans="1:8" ht="20.25">
      <c r="A100">
        <v>98</v>
      </c>
      <c r="D100" t="s">
        <v>268</v>
      </c>
      <c r="F100" s="7" t="s">
        <v>86</v>
      </c>
      <c r="H100" t="s">
        <v>119</v>
      </c>
    </row>
    <row r="209" ht="20.25">
      <c r="B209" s="4"/>
    </row>
    <row r="223" ht="20.25">
      <c r="B223" s="5"/>
    </row>
    <row r="287" ht="20.25">
      <c r="E287" s="2"/>
    </row>
    <row r="288" ht="20.25">
      <c r="E288" s="2"/>
    </row>
    <row r="289" ht="20.25">
      <c r="E289" s="2"/>
    </row>
    <row r="290" ht="20.25">
      <c r="E290" s="2"/>
    </row>
    <row r="291" ht="20.25">
      <c r="E291" s="2"/>
    </row>
    <row r="292" ht="20.25">
      <c r="E292" s="2"/>
    </row>
    <row r="293" ht="20.25">
      <c r="E293" s="2"/>
    </row>
    <row r="294" ht="20.25">
      <c r="E294" s="2"/>
    </row>
    <row r="295" ht="20.25">
      <c r="E295" s="2"/>
    </row>
    <row r="296" ht="20.25">
      <c r="E296" s="2"/>
    </row>
    <row r="297" ht="20.25">
      <c r="E297" s="2"/>
    </row>
    <row r="298" ht="20.25">
      <c r="E298" s="2"/>
    </row>
    <row r="299" ht="20.25">
      <c r="E299" s="2"/>
    </row>
    <row r="300" ht="20.25">
      <c r="E300" s="2"/>
    </row>
    <row r="301" ht="20.25">
      <c r="E301" s="2"/>
    </row>
    <row r="302" ht="20.25">
      <c r="E302" s="2"/>
    </row>
    <row r="303" ht="20.25">
      <c r="E303" s="2"/>
    </row>
    <row r="304" ht="20.25">
      <c r="E304" s="2"/>
    </row>
    <row r="305" ht="20.25">
      <c r="E305" s="2"/>
    </row>
    <row r="306" ht="20.25">
      <c r="E306" s="2"/>
    </row>
    <row r="307" ht="20.25">
      <c r="E307" s="2"/>
    </row>
    <row r="308" ht="20.25">
      <c r="E308" s="2"/>
    </row>
    <row r="309" ht="20.25">
      <c r="E309" s="2"/>
    </row>
    <row r="310" ht="20.25">
      <c r="E310" s="2"/>
    </row>
    <row r="311" ht="20.25">
      <c r="E311" s="2"/>
    </row>
    <row r="312" ht="20.25">
      <c r="E312" s="2"/>
    </row>
    <row r="313" ht="20.25">
      <c r="E313" s="2"/>
    </row>
    <row r="314" ht="20.25">
      <c r="E314" s="2"/>
    </row>
    <row r="315" ht="20.25">
      <c r="E315" s="2"/>
    </row>
    <row r="316" ht="20.25">
      <c r="E316" s="2"/>
    </row>
    <row r="317" ht="20.25">
      <c r="E317" s="2"/>
    </row>
    <row r="318" ht="20.25">
      <c r="E318" s="2"/>
    </row>
    <row r="319" ht="20.25">
      <c r="E319" s="2"/>
    </row>
    <row r="320" ht="20.25">
      <c r="E320" s="2"/>
    </row>
    <row r="321" ht="20.25">
      <c r="E321" s="2"/>
    </row>
    <row r="322" ht="20.25">
      <c r="E322" s="2"/>
    </row>
    <row r="323" ht="20.25">
      <c r="E323" s="2"/>
    </row>
    <row r="324" ht="20.25">
      <c r="E324" s="2"/>
    </row>
    <row r="325" ht="20.25">
      <c r="E325" s="2"/>
    </row>
    <row r="326" ht="20.25">
      <c r="E326" s="2"/>
    </row>
    <row r="327" ht="20.25">
      <c r="E327" s="1"/>
    </row>
    <row r="328" ht="20.25">
      <c r="E328" s="1"/>
    </row>
    <row r="329" ht="20.25">
      <c r="E329" s="3"/>
    </row>
    <row r="330" ht="20.25">
      <c r="E330" s="3"/>
    </row>
    <row r="331" ht="20.25">
      <c r="E331" s="1"/>
    </row>
    <row r="332" ht="20.25">
      <c r="E33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"/>
  <sheetViews>
    <sheetView workbookViewId="0" topLeftCell="A85">
      <selection activeCell="J99" sqref="J99:J100"/>
    </sheetView>
  </sheetViews>
  <sheetFormatPr defaultColWidth="8.796875" defaultRowHeight="15"/>
  <cols>
    <col min="1" max="1" width="25.8984375" style="0" customWidth="1"/>
    <col min="2" max="2" width="50" style="0" customWidth="1"/>
    <col min="3" max="3" width="59" style="0" customWidth="1"/>
    <col min="4" max="4" width="73.5" style="0" customWidth="1"/>
    <col min="5" max="5" width="48.3984375" style="0" customWidth="1"/>
    <col min="6" max="6" width="50.19921875" style="0" customWidth="1"/>
    <col min="7" max="9" width="56.5" style="0" customWidth="1"/>
  </cols>
  <sheetData>
    <row r="1" spans="1:4" ht="20.25">
      <c r="A1" t="s">
        <v>2</v>
      </c>
      <c r="B1" t="s">
        <v>3</v>
      </c>
      <c r="C1" t="s">
        <v>4</v>
      </c>
      <c r="D1" t="str">
        <f>CONCATENATE("&lt;language_name&gt;",'Word List'!C1,"&lt;/language_name&gt;")</f>
        <v>&lt;language_name&gt;Navajo&lt;/language_name&gt;</v>
      </c>
    </row>
    <row r="2" spans="1:10" ht="20.25">
      <c r="A2" t="s">
        <v>6</v>
      </c>
      <c r="C2" t="str">
        <f>CONCATENATE("&lt;orthography_header&gt;",'Word List'!B2,"&lt;/orthography_header&gt;")</f>
        <v>&lt;orthography_header&gt;Sound Illustrated&lt;/orthography_header&gt;</v>
      </c>
      <c r="D2" t="str">
        <f>CONCATENATE("&lt;alt_orthography_header&gt;",'Word List'!C2,"&lt;/alt_orthography_header&gt;")</f>
        <v>&lt;alt_orthography_header&gt;Phoneme&lt;/alt_orthography_header&gt;</v>
      </c>
      <c r="E2" t="str">
        <f>CONCATENATE("&lt;IPA_header&gt;",'Word List'!D2,"&lt;/IPA_header&gt;")</f>
        <v>&lt;IPA_header&gt;Orthography&lt;/IPA_header&gt;</v>
      </c>
      <c r="F2" t="str">
        <f>CONCATENATE("&lt;alt_IPA_header&gt;",'Word List'!E2,"&lt;/alt_IPA_header&gt;")</f>
        <v>&lt;alt_IPA_header&gt;&lt;/alt_IPA_header&gt;</v>
      </c>
      <c r="G2" t="str">
        <f>CONCATENATE("&lt;gloss_header&gt;",'Word List'!F2,"&lt;/gloss_header&gt;")</f>
        <v>&lt;gloss_header&gt;English&lt;/gloss_header&gt;</v>
      </c>
      <c r="H2" t="str">
        <f>CONCATENATE("&lt;alt_gloss_header&gt;",'Word List'!G2,"&lt;/alt_gloss_header&gt;")</f>
        <v>&lt;alt_gloss_header&gt;&lt;/alt_gloss_header&gt;</v>
      </c>
      <c r="J2" t="s">
        <v>7</v>
      </c>
    </row>
    <row r="3" spans="1:10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&lt;native_orthography&gt;vowel contrasts (tone not controlled for)&lt;/native_orthography&gt;</v>
      </c>
      <c r="D3" t="str">
        <f>CONCATENATE("&lt;alt_native_orthography&gt;",'Word List'!C3,"&lt;/alt_native_orthography&gt;")</f>
        <v>&lt;alt_native_orthography&gt;i&lt;/alt_native_orthography&gt;</v>
      </c>
      <c r="E3" t="str">
        <f>CONCATENATE("&lt;IPA_transcription&gt;",'Word List'!D3,"&lt;/IPA_transcription&gt;")</f>
        <v>&lt;IPA_transcription&gt;bíniʼ&lt;/IPA_transcription&gt;</v>
      </c>
      <c r="F3" t="str">
        <f>CONCATENATE("&lt;alt_IPA_transcription&gt;",'Word List'!E3,"&lt;/alt_IPA_transcription&gt;")</f>
        <v>&lt;alt_IPA_transcription&gt;&lt;/alt_IPA_transcription&gt;</v>
      </c>
      <c r="G3" t="str">
        <f>CONCATENATE("&lt;gloss&gt;",'Word List'!F3,"&lt;/gloss&gt;")</f>
        <v>&lt;gloss&gt;mind&lt;/gloss&gt;</v>
      </c>
      <c r="H3" t="str">
        <f>CONCATENATE("&lt;alt_gloss&gt;",'Word List'!G3,"&lt;/alt_gloss&gt;")</f>
        <v>&lt;alt_gloss&gt;&lt;/alt_gloss&gt;</v>
      </c>
      <c r="I3" t="str">
        <f>CONCATENATE("&lt;semantic_category&gt;",'Word List'!H3,"&lt;/semantic_category&gt;")</f>
        <v>&lt;semantic_category&gt;speaker 5 demonstrates continuous speech before the wordlist&lt;/semantic_category&gt;</v>
      </c>
      <c r="J3" t="s">
        <v>1</v>
      </c>
    </row>
    <row r="4" spans="1:10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&lt;native_orthography&gt;&lt;/native_orthography&gt;</v>
      </c>
      <c r="D4" t="str">
        <f>CONCATENATE("&lt;alt_native_orthography&gt;",'Word List'!C4,"&lt;/alt_native_orthography&gt;")</f>
        <v>&lt;alt_native_orthography&gt;ii&lt;/alt_native_orthography&gt;</v>
      </c>
      <c r="E4" t="str">
        <f>CONCATENATE("&lt;IPA_transcription&gt;",'Word List'!D4,"&lt;/IPA_transcription&gt;")</f>
        <v>&lt;IPA_transcription&gt;biniiʼ&lt;/IPA_transcription&gt;</v>
      </c>
      <c r="F4" t="str">
        <f>CONCATENATE("&lt;alt_IPA_transcription&gt;",'Word List'!E4,"&lt;/alt_IPA_transcription&gt;")</f>
        <v>&lt;alt_IPA_transcription&gt;&lt;/alt_IPA_transcription&gt;</v>
      </c>
      <c r="G4" t="str">
        <f>CONCATENATE("&lt;gloss&gt;",'Word List'!F4,"&lt;/gloss&gt;")</f>
        <v>&lt;gloss&gt;face&lt;/gloss&gt;</v>
      </c>
      <c r="H4" t="str">
        <f>CONCATENATE("&lt;alt_gloss&gt;",'Word List'!G4,"&lt;/alt_gloss&gt;")</f>
        <v>&lt;alt_gloss&gt;&lt;/alt_gloss&gt;</v>
      </c>
      <c r="I4" t="str">
        <f>CONCATENATE("&lt;semantic_category&gt;",'Word List'!H4,"&lt;/semantic_category&gt;")</f>
        <v>&lt;semantic_category&gt;&lt;/semantic_category&gt;</v>
      </c>
      <c r="J4" t="s">
        <v>1</v>
      </c>
    </row>
    <row r="5" spans="1:10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&lt;native_orthography&gt;&lt;/native_orthography&gt;</v>
      </c>
      <c r="D5" t="str">
        <f>CONCATENATE("&lt;alt_native_orthography&gt;",'Word List'!C5,"&lt;/alt_native_orthography&gt;")</f>
        <v>&lt;alt_native_orthography&gt;e&lt;/alt_native_orthography&gt;</v>
      </c>
      <c r="E5" t="str">
        <f>CONCATENATE("&lt;IPA_transcription&gt;",'Word List'!D5,"&lt;/IPA_transcription&gt;")</f>
        <v>&lt;IPA_transcription&gt;bitélii&lt;/IPA_transcription&gt;</v>
      </c>
      <c r="F5" t="str">
        <f>CONCATENATE("&lt;alt_IPA_transcription&gt;",'Word List'!E5,"&lt;/alt_IPA_transcription&gt;")</f>
        <v>&lt;alt_IPA_transcription&gt;&lt;/alt_IPA_transcription&gt;</v>
      </c>
      <c r="G5" t="str">
        <f>CONCATENATE("&lt;gloss&gt;",'Word List'!F5,"&lt;/gloss&gt;")</f>
        <v>&lt;gloss&gt;his donkey&lt;/gloss&gt;</v>
      </c>
      <c r="H5" t="str">
        <f>CONCATENATE("&lt;alt_gloss&gt;",'Word List'!G5,"&lt;/alt_gloss&gt;")</f>
        <v>&lt;alt_gloss&gt;&lt;/alt_gloss&gt;</v>
      </c>
      <c r="I5" t="str">
        <f>CONCATENATE("&lt;semantic_category&gt;",'Word List'!H5,"&lt;/semantic_category&gt;")</f>
        <v>&lt;semantic_category&gt;&lt;/semantic_category&gt;</v>
      </c>
      <c r="J5" t="s">
        <v>1</v>
      </c>
    </row>
    <row r="6" spans="1:10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&lt;native_orthography&gt;&lt;/native_orthography&gt;</v>
      </c>
      <c r="D6" t="str">
        <f>CONCATENATE("&lt;alt_native_orthography&gt;",'Word List'!C6,"&lt;/alt_native_orthography&gt;")</f>
        <v>&lt;alt_native_orthography&gt;ee&lt;/alt_native_orthography&gt;</v>
      </c>
      <c r="E6" t="str">
        <f>CONCATENATE("&lt;IPA_transcription&gt;",'Word List'!D6,"&lt;/IPA_transcription&gt;")</f>
        <v>&lt;IPA_transcription&gt;biteeɬ&lt;/IPA_transcription&gt;</v>
      </c>
      <c r="F6" t="str">
        <f>CONCATENATE("&lt;alt_IPA_transcription&gt;",'Word List'!E6,"&lt;/alt_IPA_transcription&gt;")</f>
        <v>&lt;alt_IPA_transcription&gt;&lt;/alt_IPA_transcription&gt;</v>
      </c>
      <c r="G6" t="str">
        <f>CONCATENATE("&lt;gloss&gt;",'Word List'!F6,"&lt;/gloss&gt;")</f>
        <v>&lt;gloss&gt;(no gloss)&lt;/gloss&gt;</v>
      </c>
      <c r="H6" t="str">
        <f>CONCATENATE("&lt;alt_gloss&gt;",'Word List'!G6,"&lt;/alt_gloss&gt;")</f>
        <v>&lt;alt_gloss&gt;&lt;/alt_gloss&gt;</v>
      </c>
      <c r="I6" t="str">
        <f>CONCATENATE("&lt;semantic_category&gt;",'Word List'!H6,"&lt;/semantic_category&gt;")</f>
        <v>&lt;semantic_category&gt;&lt;/semantic_category&gt;</v>
      </c>
      <c r="J6" t="s">
        <v>1</v>
      </c>
    </row>
    <row r="7" spans="1:10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&lt;native_orthography&gt;&lt;/native_orthography&gt;</v>
      </c>
      <c r="D7" t="str">
        <f>CONCATENATE("&lt;alt_native_orthography&gt;",'Word List'!C7,"&lt;/alt_native_orthography&gt;")</f>
        <v>&lt;alt_native_orthography&gt;a&lt;/alt_native_orthography&gt;</v>
      </c>
      <c r="E7" t="str">
        <f>CONCATENATE("&lt;IPA_transcription&gt;",'Word List'!D7,"&lt;/IPA_transcription&gt;")</f>
        <v>&lt;IPA_transcription&gt;bitaʼ&lt;/IPA_transcription&gt;</v>
      </c>
      <c r="F7" t="str">
        <f>CONCATENATE("&lt;alt_IPA_transcription&gt;",'Word List'!E7,"&lt;/alt_IPA_transcription&gt;")</f>
        <v>&lt;alt_IPA_transcription&gt;&lt;/alt_IPA_transcription&gt;</v>
      </c>
      <c r="G7" t="str">
        <f>CONCATENATE("&lt;gloss&gt;",'Word List'!F7,"&lt;/gloss&gt;")</f>
        <v>&lt;gloss&gt;in the middle of&lt;/gloss&gt;</v>
      </c>
      <c r="H7" t="str">
        <f>CONCATENATE("&lt;alt_gloss&gt;",'Word List'!G7,"&lt;/alt_gloss&gt;")</f>
        <v>&lt;alt_gloss&gt;&lt;/alt_gloss&gt;</v>
      </c>
      <c r="I7" t="str">
        <f>CONCATENATE("&lt;semantic_category&gt;",'Word List'!H7,"&lt;/semantic_category&gt;")</f>
        <v>&lt;semantic_category&gt;&lt;/semantic_category&gt;</v>
      </c>
      <c r="J7" t="s">
        <v>1</v>
      </c>
    </row>
    <row r="8" spans="1:10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&lt;native_orthography&gt;&lt;/native_orthography&gt;</v>
      </c>
      <c r="D8" t="str">
        <f>CONCATENATE("&lt;alt_native_orthography&gt;",'Word List'!C8,"&lt;/alt_native_orthography&gt;")</f>
        <v>&lt;alt_native_orthography&gt;aa&lt;/alt_native_orthography&gt;</v>
      </c>
      <c r="E8" t="str">
        <f>CONCATENATE("&lt;IPA_transcription&gt;",'Word List'!D8,"&lt;/IPA_transcription&gt;")</f>
        <v>&lt;IPA_transcription&gt;bitaaʼ&lt;/IPA_transcription&gt;</v>
      </c>
      <c r="F8" t="str">
        <f>CONCATENATE("&lt;alt_IPA_transcription&gt;",'Word List'!E8,"&lt;/alt_IPA_transcription&gt;")</f>
        <v>&lt;alt_IPA_transcription&gt;&lt;/alt_IPA_transcription&gt;</v>
      </c>
      <c r="G8" t="str">
        <f>CONCATENATE("&lt;gloss&gt;",'Word List'!F8,"&lt;/gloss&gt;")</f>
        <v>&lt;gloss&gt;father&lt;/gloss&gt;</v>
      </c>
      <c r="H8" t="str">
        <f>CONCATENATE("&lt;alt_gloss&gt;",'Word List'!G8,"&lt;/alt_gloss&gt;")</f>
        <v>&lt;alt_gloss&gt;&lt;/alt_gloss&gt;</v>
      </c>
      <c r="I8" t="str">
        <f>CONCATENATE("&lt;semantic_category&gt;",'Word List'!H8,"&lt;/semantic_category&gt;")</f>
        <v>&lt;semantic_category&gt;&lt;/semantic_category&gt;</v>
      </c>
      <c r="J8" t="s">
        <v>1</v>
      </c>
    </row>
    <row r="9" spans="1:10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&lt;native_orthography&gt;&lt;/native_orthography&gt;</v>
      </c>
      <c r="D9" t="str">
        <f>CONCATENATE("&lt;alt_native_orthography&gt;",'Word List'!C9,"&lt;/alt_native_orthography&gt;")</f>
        <v>&lt;alt_native_orthography&gt;o&lt;/alt_native_orthography&gt;</v>
      </c>
      <c r="E9" t="str">
        <f>CONCATENATE("&lt;IPA_transcription&gt;",'Word List'!D9,"&lt;/IPA_transcription&gt;")</f>
        <v>&lt;IPA_transcription&gt;bitoʼ&lt;/IPA_transcription&gt;</v>
      </c>
      <c r="F9" t="str">
        <f>CONCATENATE("&lt;alt_IPA_transcription&gt;",'Word List'!E9,"&lt;/alt_IPA_transcription&gt;")</f>
        <v>&lt;alt_IPA_transcription&gt;&lt;/alt_IPA_transcription&gt;</v>
      </c>
      <c r="G9" t="str">
        <f>CONCATENATE("&lt;gloss&gt;",'Word List'!F9,"&lt;/gloss&gt;")</f>
        <v>&lt;gloss&gt;his fluid, water&lt;/gloss&gt;</v>
      </c>
      <c r="H9" t="str">
        <f>CONCATENATE("&lt;alt_gloss&gt;",'Word List'!G9,"&lt;/alt_gloss&gt;")</f>
        <v>&lt;alt_gloss&gt;&lt;/alt_gloss&gt;</v>
      </c>
      <c r="I9" t="str">
        <f>CONCATENATE("&lt;semantic_category&gt;",'Word List'!H9,"&lt;/semantic_category&gt;")</f>
        <v>&lt;semantic_category&gt;&lt;/semantic_category&gt;</v>
      </c>
      <c r="J9" t="s">
        <v>1</v>
      </c>
    </row>
    <row r="10" spans="1:10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&lt;native_orthography&gt;&lt;/native_orthography&gt;</v>
      </c>
      <c r="D10" t="str">
        <f>CONCATENATE("&lt;alt_native_orthography&gt;",'Word List'!C10,"&lt;/alt_native_orthography&gt;")</f>
        <v>&lt;alt_native_orthography&gt;oo&lt;/alt_native_orthography&gt;</v>
      </c>
      <c r="E10" t="str">
        <f>CONCATENATE("&lt;IPA_transcription&gt;",'Word List'!D10,"&lt;/IPA_transcription&gt;")</f>
        <v>&lt;IPA_transcription&gt;bitooʼ&lt;/IPA_transcription&gt;</v>
      </c>
      <c r="F10" t="str">
        <f>CONCATENATE("&lt;alt_IPA_transcription&gt;",'Word List'!E10,"&lt;/alt_IPA_transcription&gt;")</f>
        <v>&lt;alt_IPA_transcription&gt;&lt;/alt_IPA_transcription&gt;</v>
      </c>
      <c r="G10" t="str">
        <f>CONCATENATE("&lt;gloss&gt;",'Word List'!F10,"&lt;/gloss&gt;")</f>
        <v>&lt;gloss&gt;juice&lt;/gloss&gt;</v>
      </c>
      <c r="H10" t="str">
        <f>CONCATENATE("&lt;alt_gloss&gt;",'Word List'!G10,"&lt;/alt_gloss&gt;")</f>
        <v>&lt;alt_gloss&gt;&lt;/alt_gloss&gt;</v>
      </c>
      <c r="I10" t="str">
        <f>CONCATENATE("&lt;semantic_category&gt;",'Word List'!H10,"&lt;/semantic_category&gt;")</f>
        <v>&lt;semantic_category&gt;&lt;/semantic_category&gt;</v>
      </c>
      <c r="J10" t="s">
        <v>1</v>
      </c>
    </row>
    <row r="11" spans="1:10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&lt;native_orthography&gt;nasal vowels&lt;/native_orthography&gt;</v>
      </c>
      <c r="D11" t="str">
        <f>CONCATENATE("&lt;alt_native_orthography&gt;",'Word List'!C11,"&lt;/alt_native_orthography&gt;")</f>
        <v>&lt;alt_native_orthography&gt;i̹i̹&lt;/alt_native_orthography&gt;</v>
      </c>
      <c r="E11" t="str">
        <f>CONCATENATE("&lt;IPA_transcription&gt;",'Word List'!D11,"&lt;/IPA_transcription&gt;")</f>
        <v>&lt;IPA_transcription&gt;bijí̹í̹dóó&lt;/IPA_transcription&gt;</v>
      </c>
      <c r="F11" t="str">
        <f>CONCATENATE("&lt;alt_IPA_transcription&gt;",'Word List'!E11,"&lt;/alt_IPA_transcription&gt;")</f>
        <v>&lt;alt_IPA_transcription&gt;&lt;/alt_IPA_transcription&gt;</v>
      </c>
      <c r="G11" t="str">
        <f>CONCATENATE("&lt;gloss&gt;",'Word List'!F11,"&lt;/gloss&gt;")</f>
        <v>&lt;gloss&gt;from that same day on&lt;/gloss&gt;</v>
      </c>
      <c r="H11" t="str">
        <f>CONCATENATE("&lt;alt_gloss&gt;",'Word List'!G11,"&lt;/alt_gloss&gt;")</f>
        <v>&lt;alt_gloss&gt;&lt;/alt_gloss&gt;</v>
      </c>
      <c r="I11" t="str">
        <f>CONCATENATE("&lt;semantic_category&gt;",'Word List'!H11,"&lt;/semantic_category&gt;")</f>
        <v>&lt;semantic_category&gt;&lt;/semantic_category&gt;</v>
      </c>
      <c r="J11" t="s">
        <v>1</v>
      </c>
    </row>
    <row r="12" spans="1:10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&lt;native_orthography&gt;&lt;/native_orthography&gt;</v>
      </c>
      <c r="D12" t="str">
        <f>CONCATENATE("&lt;alt_native_orthography&gt;",'Word List'!C12,"&lt;/alt_native_orthography&gt;")</f>
        <v>&lt;alt_native_orthography&gt;i̹&lt;/alt_native_orthography&gt;</v>
      </c>
      <c r="E12" t="str">
        <f>CONCATENATE("&lt;IPA_transcription&gt;",'Word List'!D12,"&lt;/IPA_transcription&gt;")</f>
        <v>&lt;IPA_transcription&gt;bijí̹&lt;/IPA_transcription&gt;</v>
      </c>
      <c r="F12" t="str">
        <f>CONCATENATE("&lt;alt_IPA_transcription&gt;",'Word List'!E12,"&lt;/alt_IPA_transcription&gt;")</f>
        <v>&lt;alt_IPA_transcription&gt;&lt;/alt_IPA_transcription&gt;</v>
      </c>
      <c r="G12" t="str">
        <f>CONCATENATE("&lt;gloss&gt;",'Word List'!F12,"&lt;/gloss&gt;")</f>
        <v>&lt;gloss&gt;same day&lt;/gloss&gt;</v>
      </c>
      <c r="H12" t="str">
        <f>CONCATENATE("&lt;alt_gloss&gt;",'Word List'!G12,"&lt;/alt_gloss&gt;")</f>
        <v>&lt;alt_gloss&gt;&lt;/alt_gloss&gt;</v>
      </c>
      <c r="I12" t="str">
        <f>CONCATENATE("&lt;semantic_category&gt;",'Word List'!H12,"&lt;/semantic_category&gt;")</f>
        <v>&lt;semantic_category&gt;&lt;/semantic_category&gt;</v>
      </c>
      <c r="J12" t="s">
        <v>1</v>
      </c>
    </row>
    <row r="13" spans="1:10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&lt;native_orthography&gt;&lt;/native_orthography&gt;</v>
      </c>
      <c r="D13" t="str">
        <f>CONCATENATE("&lt;alt_native_orthography&gt;",'Word List'!C13,"&lt;/alt_native_orthography&gt;")</f>
        <v>&lt;alt_native_orthography&gt;e̹e̹&lt;/alt_native_orthography&gt;</v>
      </c>
      <c r="E13" t="str">
        <f>CONCATENATE("&lt;IPA_transcription&gt;",'Word List'!D13,"&lt;/IPA_transcription&gt;")</f>
        <v>&lt;IPA_transcription&gt;se̹e̹s&lt;/IPA_transcription&gt;</v>
      </c>
      <c r="F13" t="str">
        <f>CONCATENATE("&lt;alt_IPA_transcription&gt;",'Word List'!E13,"&lt;/alt_IPA_transcription&gt;")</f>
        <v>&lt;alt_IPA_transcription&gt;&lt;/alt_IPA_transcription&gt;</v>
      </c>
      <c r="G13" t="str">
        <f>CONCATENATE("&lt;gloss&gt;",'Word List'!F13,"&lt;/gloss&gt;")</f>
        <v>&lt;gloss&gt;wart&lt;/gloss&gt;</v>
      </c>
      <c r="H13" t="str">
        <f>CONCATENATE("&lt;alt_gloss&gt;",'Word List'!G13,"&lt;/alt_gloss&gt;")</f>
        <v>&lt;alt_gloss&gt;&lt;/alt_gloss&gt;</v>
      </c>
      <c r="I13" t="str">
        <f>CONCATENATE("&lt;semantic_category&gt;",'Word List'!H13,"&lt;/semantic_category&gt;")</f>
        <v>&lt;semantic_category&gt;&lt;/semantic_category&gt;</v>
      </c>
      <c r="J13" t="s">
        <v>1</v>
      </c>
    </row>
    <row r="14" spans="1:10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&lt;native_orthography&gt;&lt;/native_orthography&gt;</v>
      </c>
      <c r="D14" t="str">
        <f>CONCATENATE("&lt;alt_native_orthography&gt;",'Word List'!C14,"&lt;/alt_native_orthography&gt;")</f>
        <v>&lt;alt_native_orthography&gt;a̹a̹&lt;/alt_native_orthography&gt;</v>
      </c>
      <c r="E14" t="str">
        <f>CONCATENATE("&lt;IPA_transcription&gt;",'Word List'!D14,"&lt;/IPA_transcription&gt;")</f>
        <v>&lt;IPA_transcription&gt;sáanii&lt;/IPA_transcription&gt;</v>
      </c>
      <c r="F14" t="str">
        <f>CONCATENATE("&lt;alt_IPA_transcription&gt;",'Word List'!E14,"&lt;/alt_IPA_transcription&gt;")</f>
        <v>&lt;alt_IPA_transcription&gt;&lt;/alt_IPA_transcription&gt;</v>
      </c>
      <c r="G14" t="str">
        <f>CONCATENATE("&lt;gloss&gt;",'Word List'!F14,"&lt;/gloss&gt;")</f>
        <v>&lt;gloss&gt;older women&lt;/gloss&gt;</v>
      </c>
      <c r="H14" t="str">
        <f>CONCATENATE("&lt;alt_gloss&gt;",'Word List'!G14,"&lt;/alt_gloss&gt;")</f>
        <v>&lt;alt_gloss&gt;&lt;/alt_gloss&gt;</v>
      </c>
      <c r="I14" t="str">
        <f>CONCATENATE("&lt;semantic_category&gt;",'Word List'!H14,"&lt;/semantic_category&gt;")</f>
        <v>&lt;semantic_category&gt;&lt;/semantic_category&gt;</v>
      </c>
      <c r="J14" t="s">
        <v>1</v>
      </c>
    </row>
    <row r="15" spans="1:10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&lt;native_orthography&gt;&lt;/native_orthography&gt;</v>
      </c>
      <c r="D15" t="str">
        <f>CONCATENATE("&lt;alt_native_orthography&gt;",'Word List'!C15,"&lt;/alt_native_orthography&gt;")</f>
        <v>&lt;alt_native_orthography&gt;a̹&lt;/alt_native_orthography&gt;</v>
      </c>
      <c r="E15" t="str">
        <f>CONCATENATE("&lt;IPA_transcription&gt;",'Word List'!D15,"&lt;/IPA_transcription&gt;")</f>
        <v>&lt;IPA_transcription&gt;sáni&lt;/IPA_transcription&gt;</v>
      </c>
      <c r="F15" t="str">
        <f>CONCATENATE("&lt;alt_IPA_transcription&gt;",'Word List'!E15,"&lt;/alt_IPA_transcription&gt;")</f>
        <v>&lt;alt_IPA_transcription&gt;&lt;/alt_IPA_transcription&gt;</v>
      </c>
      <c r="G15" t="str">
        <f>CONCATENATE("&lt;gloss&gt;",'Word List'!F15,"&lt;/gloss&gt;")</f>
        <v>&lt;gloss&gt;old one&lt;/gloss&gt;</v>
      </c>
      <c r="H15" t="str">
        <f>CONCATENATE("&lt;alt_gloss&gt;",'Word List'!G15,"&lt;/alt_gloss&gt;")</f>
        <v>&lt;alt_gloss&gt;&lt;/alt_gloss&gt;</v>
      </c>
      <c r="I15" t="str">
        <f>CONCATENATE("&lt;semantic_category&gt;",'Word List'!H15,"&lt;/semantic_category&gt;")</f>
        <v>&lt;semantic_category&gt;&lt;/semantic_category&gt;</v>
      </c>
      <c r="J15" t="s">
        <v>1</v>
      </c>
    </row>
    <row r="16" spans="1:10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&lt;native_orthography&gt;&lt;/native_orthography&gt;</v>
      </c>
      <c r="D16" t="str">
        <f>CONCATENATE("&lt;alt_native_orthography&gt;",'Word List'!C16,"&lt;/alt_native_orthography&gt;")</f>
        <v>&lt;alt_native_orthography&gt;o̹o̹&lt;/alt_native_orthography&gt;</v>
      </c>
      <c r="E16" t="str">
        <f>CONCATENATE("&lt;IPA_transcription&gt;",'Word List'!D16,"&lt;/IPA_transcription&gt;")</f>
        <v>&lt;IPA_transcription&gt;kó̹ó̹&lt;/IPA_transcription&gt;</v>
      </c>
      <c r="F16" t="str">
        <f>CONCATENATE("&lt;alt_IPA_transcription&gt;",'Word List'!E16,"&lt;/alt_IPA_transcription&gt;")</f>
        <v>&lt;alt_IPA_transcription&gt;&lt;/alt_IPA_transcription&gt;</v>
      </c>
      <c r="G16" t="str">
        <f>CONCATENATE("&lt;gloss&gt;",'Word List'!F16,"&lt;/gloss&gt;")</f>
        <v>&lt;gloss&gt;here&lt;/gloss&gt;</v>
      </c>
      <c r="H16" t="str">
        <f>CONCATENATE("&lt;alt_gloss&gt;",'Word List'!G16,"&lt;/alt_gloss&gt;")</f>
        <v>&lt;alt_gloss&gt;&lt;/alt_gloss&gt;</v>
      </c>
      <c r="I16" t="str">
        <f>CONCATENATE("&lt;semantic_category&gt;",'Word List'!H16,"&lt;/semantic_category&gt;")</f>
        <v>&lt;semantic_category&gt;&lt;/semantic_category&gt;</v>
      </c>
      <c r="J16" t="s">
        <v>1</v>
      </c>
    </row>
    <row r="17" spans="1:10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&lt;native_orthography&gt;&lt;/native_orthography&gt;</v>
      </c>
      <c r="D17" t="str">
        <f>CONCATENATE("&lt;alt_native_orthography&gt;",'Word List'!C17,"&lt;/alt_native_orthography&gt;")</f>
        <v>&lt;alt_native_orthography&gt;o̹&lt;/alt_native_orthography&gt;</v>
      </c>
      <c r="E17" t="str">
        <f>CONCATENATE("&lt;IPA_transcription&gt;",'Word List'!D17,"&lt;/IPA_transcription&gt;")</f>
        <v>&lt;IPA_transcription&gt;biko̹ʼ&lt;/IPA_transcription&gt;</v>
      </c>
      <c r="F17" t="str">
        <f>CONCATENATE("&lt;alt_IPA_transcription&gt;",'Word List'!E17,"&lt;/alt_IPA_transcription&gt;")</f>
        <v>&lt;alt_IPA_transcription&gt;&lt;/alt_IPA_transcription&gt;</v>
      </c>
      <c r="G17" t="str">
        <f>CONCATENATE("&lt;gloss&gt;",'Word List'!F17,"&lt;/gloss&gt;")</f>
        <v>&lt;gloss&gt;his fire&lt;/gloss&gt;</v>
      </c>
      <c r="H17" t="str">
        <f>CONCATENATE("&lt;alt_gloss&gt;",'Word List'!G17,"&lt;/alt_gloss&gt;")</f>
        <v>&lt;alt_gloss&gt;&lt;/alt_gloss&gt;</v>
      </c>
      <c r="I17" t="str">
        <f>CONCATENATE("&lt;semantic_category&gt;",'Word List'!H17,"&lt;/semantic_category&gt;")</f>
        <v>&lt;semantic_category&gt;&lt;/semantic_category&gt;</v>
      </c>
      <c r="J17" t="s">
        <v>1</v>
      </c>
    </row>
    <row r="18" spans="1:10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&lt;native_orthography&gt;stops unaspirated&lt;/native_orthography&gt;</v>
      </c>
      <c r="D18" t="str">
        <f>CONCATENATE("&lt;alt_native_orthography&gt;",'Word List'!C18,"&lt;/alt_native_orthography&gt;")</f>
        <v>&lt;alt_native_orthography&gt;b/p&lt;/alt_native_orthography&gt;</v>
      </c>
      <c r="E18" t="str">
        <f>CONCATENATE("&lt;IPA_transcription&gt;",'Word List'!D18,"&lt;/IPA_transcription&gt;")</f>
        <v>&lt;IPA_transcription&gt;bibi̹i̹h&lt;/IPA_transcription&gt;</v>
      </c>
      <c r="F18" t="str">
        <f>CONCATENATE("&lt;alt_IPA_transcription&gt;",'Word List'!E18,"&lt;/alt_IPA_transcription&gt;")</f>
        <v>&lt;alt_IPA_transcription&gt;&lt;/alt_IPA_transcription&gt;</v>
      </c>
      <c r="G18" t="str">
        <f>CONCATENATE("&lt;gloss&gt;",'Word List'!F18,"&lt;/gloss&gt;")</f>
        <v>&lt;gloss&gt;deer&lt;/gloss&gt;</v>
      </c>
      <c r="H18" t="str">
        <f>CONCATENATE("&lt;alt_gloss&gt;",'Word List'!G18,"&lt;/alt_gloss&gt;")</f>
        <v>&lt;alt_gloss&gt;&lt;/alt_gloss&gt;</v>
      </c>
      <c r="I18" t="str">
        <f>CONCATENATE("&lt;semantic_category&gt;",'Word List'!H18,"&lt;/semantic_category&gt;")</f>
        <v>&lt;semantic_category&gt;&lt;/semantic_category&gt;</v>
      </c>
      <c r="J18" t="s">
        <v>1</v>
      </c>
    </row>
    <row r="19" spans="1:10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&lt;native_orthography&gt;&lt;/native_orthography&gt;</v>
      </c>
      <c r="D19" t="str">
        <f>CONCATENATE("&lt;alt_native_orthography&gt;",'Word List'!C19,"&lt;/alt_native_orthography&gt;")</f>
        <v>&lt;alt_native_orthography&gt;d/t&lt;/alt_native_orthography&gt;</v>
      </c>
      <c r="E19" t="str">
        <f>CONCATENATE("&lt;IPA_transcription&gt;",'Word List'!D19,"&lt;/IPA_transcription&gt;")</f>
        <v>&lt;IPA_transcription&gt;bidiɬ&lt;/IPA_transcription&gt;</v>
      </c>
      <c r="F19" t="str">
        <f>CONCATENATE("&lt;alt_IPA_transcription&gt;",'Word List'!E19,"&lt;/alt_IPA_transcription&gt;")</f>
        <v>&lt;alt_IPA_transcription&gt;&lt;/alt_IPA_transcription&gt;</v>
      </c>
      <c r="G19" t="str">
        <f>CONCATENATE("&lt;gloss&gt;",'Word List'!F19,"&lt;/gloss&gt;")</f>
        <v>&lt;gloss&gt;blood&lt;/gloss&gt;</v>
      </c>
      <c r="H19" t="str">
        <f>CONCATENATE("&lt;alt_gloss&gt;",'Word List'!G19,"&lt;/alt_gloss&gt;")</f>
        <v>&lt;alt_gloss&gt;&lt;/alt_gloss&gt;</v>
      </c>
      <c r="I19" t="str">
        <f>CONCATENATE("&lt;semantic_category&gt;",'Word List'!H19,"&lt;/semantic_category&gt;")</f>
        <v>&lt;semantic_category&gt;&lt;/semantic_category&gt;</v>
      </c>
      <c r="J19" t="s">
        <v>1</v>
      </c>
    </row>
    <row r="20" spans="1:10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&lt;native_orthography&gt;&lt;/native_orthography&gt;</v>
      </c>
      <c r="D20" t="str">
        <f>CONCATENATE("&lt;alt_native_orthography&gt;",'Word List'!C20,"&lt;/alt_native_orthography&gt;")</f>
        <v>&lt;alt_native_orthography&gt;g/k&lt;/alt_native_orthography&gt;</v>
      </c>
      <c r="E20" t="str">
        <f>CONCATENATE("&lt;IPA_transcription&gt;",'Word List'!D20,"&lt;/IPA_transcription&gt;")</f>
        <v>&lt;IPA_transcription&gt;bigish&lt;/IPA_transcription&gt;</v>
      </c>
      <c r="F20" t="str">
        <f>CONCATENATE("&lt;alt_IPA_transcription&gt;",'Word List'!E20,"&lt;/alt_IPA_transcription&gt;")</f>
        <v>&lt;alt_IPA_transcription&gt;&lt;/alt_IPA_transcription&gt;</v>
      </c>
      <c r="G20" t="str">
        <f>CONCATENATE("&lt;gloss&gt;",'Word List'!F20,"&lt;/gloss&gt;")</f>
        <v>&lt;gloss&gt;digging stick&lt;/gloss&gt;</v>
      </c>
      <c r="H20" t="str">
        <f>CONCATENATE("&lt;alt_gloss&gt;",'Word List'!G20,"&lt;/alt_gloss&gt;")</f>
        <v>&lt;alt_gloss&gt;&lt;/alt_gloss&gt;</v>
      </c>
      <c r="I20" t="str">
        <f>CONCATENATE("&lt;semantic_category&gt;",'Word List'!H20,"&lt;/semantic_category&gt;")</f>
        <v>&lt;semantic_category&gt;&lt;/semantic_category&gt;</v>
      </c>
      <c r="J20" t="s">
        <v>1</v>
      </c>
    </row>
    <row r="21" spans="1:10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&lt;native_orthography&gt;&lt;/native_orthography&gt;</v>
      </c>
      <c r="D21" t="str">
        <f>CONCATENATE("&lt;alt_native_orthography&gt;",'Word List'!C21,"&lt;/alt_native_orthography&gt;")</f>
        <v>&lt;alt_native_orthography&gt;dz/ts&lt;/alt_native_orthography&gt;</v>
      </c>
      <c r="E21" t="str">
        <f>CONCATENATE("&lt;IPA_transcription&gt;",'Word List'!D21,"&lt;/IPA_transcription&gt;")</f>
        <v>&lt;IPA_transcription&gt;bidziil&lt;/IPA_transcription&gt;</v>
      </c>
      <c r="F21" t="str">
        <f>CONCATENATE("&lt;alt_IPA_transcription&gt;",'Word List'!E21,"&lt;/alt_IPA_transcription&gt;")</f>
        <v>&lt;alt_IPA_transcription&gt;&lt;/alt_IPA_transcription&gt;</v>
      </c>
      <c r="G21" t="str">
        <f>CONCATENATE("&lt;gloss&gt;",'Word List'!F21,"&lt;/gloss&gt;")</f>
        <v>&lt;gloss&gt;mountain&lt;/gloss&gt;</v>
      </c>
      <c r="H21" t="str">
        <f>CONCATENATE("&lt;alt_gloss&gt;",'Word List'!G21,"&lt;/alt_gloss&gt;")</f>
        <v>&lt;alt_gloss&gt;&lt;/alt_gloss&gt;</v>
      </c>
      <c r="I21" t="str">
        <f>CONCATENATE("&lt;semantic_category&gt;",'Word List'!H21,"&lt;/semantic_category&gt;")</f>
        <v>&lt;semantic_category&gt;&lt;/semantic_category&gt;</v>
      </c>
      <c r="J21" t="s">
        <v>1</v>
      </c>
    </row>
    <row r="22" spans="1:10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&lt;native_orthography&gt;&lt;/native_orthography&gt;</v>
      </c>
      <c r="D22" t="str">
        <f>CONCATENATE("&lt;alt_native_orthography&gt;",'Word List'!C22,"&lt;/alt_native_orthography&gt;")</f>
        <v>&lt;alt_native_orthography&gt;j/tʃ&lt;/alt_native_orthography&gt;</v>
      </c>
      <c r="E22" t="str">
        <f>CONCATENATE("&lt;IPA_transcription&gt;",'Word List'!D22,"&lt;/IPA_transcription&gt;")</f>
        <v>&lt;IPA_transcription&gt;bijí̹&lt;/IPA_transcription&gt;</v>
      </c>
      <c r="F22" t="str">
        <f>CONCATENATE("&lt;alt_IPA_transcription&gt;",'Word List'!E22,"&lt;/alt_IPA_transcription&gt;")</f>
        <v>&lt;alt_IPA_transcription&gt;&lt;/alt_IPA_transcription&gt;</v>
      </c>
      <c r="G22" t="str">
        <f>CONCATENATE("&lt;gloss&gt;",'Word List'!F22,"&lt;/gloss&gt;")</f>
        <v>&lt;gloss&gt;same day&lt;/gloss&gt;</v>
      </c>
      <c r="H22" t="str">
        <f>CONCATENATE("&lt;alt_gloss&gt;",'Word List'!G22,"&lt;/alt_gloss&gt;")</f>
        <v>&lt;alt_gloss&gt;&lt;/alt_gloss&gt;</v>
      </c>
      <c r="I22" t="str">
        <f>CONCATENATE("&lt;semantic_category&gt;",'Word List'!H22,"&lt;/semantic_category&gt;")</f>
        <v>&lt;semantic_category&gt;&lt;/semantic_category&gt;</v>
      </c>
      <c r="J22" t="s">
        <v>1</v>
      </c>
    </row>
    <row r="23" spans="1:10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&lt;native_orthography&gt;&lt;/native_orthography&gt;</v>
      </c>
      <c r="D23" t="str">
        <f>CONCATENATE("&lt;alt_native_orthography&gt;",'Word List'!C23,"&lt;/alt_native_orthography&gt;")</f>
        <v>&lt;alt_native_orthography&gt;&lt;/alt_native_orthography&gt;</v>
      </c>
      <c r="E23" t="str">
        <f>CONCATENATE("&lt;IPA_transcription&gt;",'Word List'!D23,"&lt;/IPA_transcription&gt;")</f>
        <v>&lt;IPA_transcription&gt;bijish&lt;/IPA_transcription&gt;</v>
      </c>
      <c r="F23" t="str">
        <f>CONCATENATE("&lt;alt_IPA_transcription&gt;",'Word List'!E23,"&lt;/alt_IPA_transcription&gt;")</f>
        <v>&lt;alt_IPA_transcription&gt;&lt;/alt_IPA_transcription&gt;</v>
      </c>
      <c r="G23" t="str">
        <f>CONCATENATE("&lt;gloss&gt;",'Word List'!F23,"&lt;/gloss&gt;")</f>
        <v>&lt;gloss&gt;medicine pouch&lt;/gloss&gt;</v>
      </c>
      <c r="H23" t="str">
        <f>CONCATENATE("&lt;alt_gloss&gt;",'Word List'!G23,"&lt;/alt_gloss&gt;")</f>
        <v>&lt;alt_gloss&gt;&lt;/alt_gloss&gt;</v>
      </c>
      <c r="I23" t="str">
        <f>CONCATENATE("&lt;semantic_category&gt;",'Word List'!H23,"&lt;/semantic_category&gt;")</f>
        <v>&lt;semantic_category&gt;&lt;/semantic_category&gt;</v>
      </c>
      <c r="J23" t="s">
        <v>1</v>
      </c>
    </row>
    <row r="24" spans="1:10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&lt;native_orthography&gt;&lt;/native_orthography&gt;</v>
      </c>
      <c r="D24" t="str">
        <f>CONCATENATE("&lt;alt_native_orthography&gt;",'Word List'!C24,"&lt;/alt_native_orthography&gt;")</f>
        <v>&lt;alt_native_orthography&gt;dl/tɬ&lt;/alt_native_orthography&gt;</v>
      </c>
      <c r="E24" t="str">
        <f>CONCATENATE("&lt;IPA_transcription&gt;",'Word List'!D24,"&lt;/IPA_transcription&gt;")</f>
        <v>&lt;IPA_transcription&gt;bidloh&lt;/IPA_transcription&gt;</v>
      </c>
      <c r="F24" t="str">
        <f>CONCATENATE("&lt;alt_IPA_transcription&gt;",'Word List'!E24,"&lt;/alt_IPA_transcription&gt;")</f>
        <v>&lt;alt_IPA_transcription&gt;&lt;/alt_IPA_transcription&gt;</v>
      </c>
      <c r="G24" t="str">
        <f>CONCATENATE("&lt;gloss&gt;",'Word List'!F24,"&lt;/gloss&gt;")</f>
        <v>&lt;gloss&gt;laughter&lt;/gloss&gt;</v>
      </c>
      <c r="H24" t="str">
        <f>CONCATENATE("&lt;alt_gloss&gt;",'Word List'!G24,"&lt;/alt_gloss&gt;")</f>
        <v>&lt;alt_gloss&gt;&lt;/alt_gloss&gt;</v>
      </c>
      <c r="I24" t="str">
        <f>CONCATENATE("&lt;semantic_category&gt;",'Word List'!H24,"&lt;/semantic_category&gt;")</f>
        <v>&lt;semantic_category&gt;&lt;/semantic_category&gt;</v>
      </c>
      <c r="J24" t="s">
        <v>1</v>
      </c>
    </row>
    <row r="25" spans="1:10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&lt;native_orthography&gt;stops aspirated&lt;/native_orthography&gt;</v>
      </c>
      <c r="D25" t="str">
        <f>CONCATENATE("&lt;alt_native_orthography&gt;",'Word List'!C25,"&lt;/alt_native_orthography&gt;")</f>
        <v>&lt;alt_native_orthography&gt;t/tʰ&lt;/alt_native_orthography&gt;</v>
      </c>
      <c r="E25" t="str">
        <f>CONCATENATE("&lt;IPA_transcription&gt;",'Word List'!D25,"&lt;/IPA_transcription&gt;")</f>
        <v>&lt;IPA_transcription&gt;bitin&lt;/IPA_transcription&gt;</v>
      </c>
      <c r="F25" t="str">
        <f>CONCATENATE("&lt;alt_IPA_transcription&gt;",'Word List'!E25,"&lt;/alt_IPA_transcription&gt;")</f>
        <v>&lt;alt_IPA_transcription&gt;&lt;/alt_IPA_transcription&gt;</v>
      </c>
      <c r="G25" t="str">
        <f>CONCATENATE("&lt;gloss&gt;",'Word List'!F25,"&lt;/gloss&gt;")</f>
        <v>&lt;gloss&gt;ice&lt;/gloss&gt;</v>
      </c>
      <c r="H25" t="str">
        <f>CONCATENATE("&lt;alt_gloss&gt;",'Word List'!G25,"&lt;/alt_gloss&gt;")</f>
        <v>&lt;alt_gloss&gt;&lt;/alt_gloss&gt;</v>
      </c>
      <c r="I25" t="str">
        <f>CONCATENATE("&lt;semantic_category&gt;",'Word List'!H25,"&lt;/semantic_category&gt;")</f>
        <v>&lt;semantic_category&gt;&lt;/semantic_category&gt;</v>
      </c>
      <c r="J25" t="s">
        <v>1</v>
      </c>
    </row>
    <row r="26" spans="1:10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&lt;native_orthography&gt;&lt;/native_orthography&gt;</v>
      </c>
      <c r="D26" t="str">
        <f>CONCATENATE("&lt;alt_native_orthography&gt;",'Word List'!C26,"&lt;/alt_native_orthography&gt;")</f>
        <v>&lt;alt_native_orthography&gt;k/kʰ&lt;/alt_native_orthography&gt;</v>
      </c>
      <c r="E26" t="str">
        <f>CONCATENATE("&lt;IPA_transcription&gt;",'Word List'!D26,"&lt;/IPA_transcription&gt;")</f>
        <v>&lt;IPA_transcription&gt;bikin&lt;/IPA_transcription&gt;</v>
      </c>
      <c r="F26" t="str">
        <f>CONCATENATE("&lt;alt_IPA_transcription&gt;",'Word List'!E26,"&lt;/alt_IPA_transcription&gt;")</f>
        <v>&lt;alt_IPA_transcription&gt;&lt;/alt_IPA_transcription&gt;</v>
      </c>
      <c r="G26" t="str">
        <f>CONCATENATE("&lt;gloss&gt;",'Word List'!F26,"&lt;/gloss&gt;")</f>
        <v>&lt;gloss&gt;house&lt;/gloss&gt;</v>
      </c>
      <c r="H26" t="str">
        <f>CONCATENATE("&lt;alt_gloss&gt;",'Word List'!G26,"&lt;/alt_gloss&gt;")</f>
        <v>&lt;alt_gloss&gt;&lt;/alt_gloss&gt;</v>
      </c>
      <c r="I26" t="str">
        <f>CONCATENATE("&lt;semantic_category&gt;",'Word List'!H26,"&lt;/semantic_category&gt;")</f>
        <v>&lt;semantic_category&gt;&lt;/semantic_category&gt;</v>
      </c>
      <c r="J26" t="s">
        <v>1</v>
      </c>
    </row>
    <row r="27" spans="1:10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&lt;native_orthography&gt;&lt;/native_orthography&gt;</v>
      </c>
      <c r="D27" t="str">
        <f>CONCATENATE("&lt;alt_native_orthography&gt;",'Word List'!C27,"&lt;/alt_native_orthography&gt;")</f>
        <v>&lt;alt_native_orthography&gt;ts/tʰs&lt;/alt_native_orthography&gt;</v>
      </c>
      <c r="E27" t="str">
        <f>CONCATENATE("&lt;IPA_transcription&gt;",'Word List'!D27,"&lt;/IPA_transcription&gt;")</f>
        <v>&lt;IPA_transcription&gt;bitsiiʼ&lt;/IPA_transcription&gt;</v>
      </c>
      <c r="F27" t="str">
        <f>CONCATENATE("&lt;alt_IPA_transcription&gt;",'Word List'!E27,"&lt;/alt_IPA_transcription&gt;")</f>
        <v>&lt;alt_IPA_transcription&gt;&lt;/alt_IPA_transcription&gt;</v>
      </c>
      <c r="G27" t="str">
        <f>CONCATENATE("&lt;gloss&gt;",'Word List'!F27,"&lt;/gloss&gt;")</f>
        <v>&lt;gloss&gt;hair&lt;/gloss&gt;</v>
      </c>
      <c r="H27" t="str">
        <f>CONCATENATE("&lt;alt_gloss&gt;",'Word List'!G27,"&lt;/alt_gloss&gt;")</f>
        <v>&lt;alt_gloss&gt;&lt;/alt_gloss&gt;</v>
      </c>
      <c r="I27" t="str">
        <f>CONCATENATE("&lt;semantic_category&gt;",'Word List'!H27,"&lt;/semantic_category&gt;")</f>
        <v>&lt;semantic_category&gt;&lt;/semantic_category&gt;</v>
      </c>
      <c r="J27" t="s">
        <v>1</v>
      </c>
    </row>
    <row r="28" spans="1:10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&lt;native_orthography&gt;&lt;/native_orthography&gt;</v>
      </c>
      <c r="D28" t="str">
        <f>CONCATENATE("&lt;alt_native_orthography&gt;",'Word List'!C28,"&lt;/alt_native_orthography&gt;")</f>
        <v>&lt;alt_native_orthography&gt;ch/tʰʃ&lt;/alt_native_orthography&gt;</v>
      </c>
      <c r="E28" t="str">
        <f>CONCATENATE("&lt;IPA_transcription&gt;",'Word List'!D28,"&lt;/IPA_transcription&gt;")</f>
        <v>&lt;IPA_transcription&gt;bichííh&lt;/IPA_transcription&gt;</v>
      </c>
      <c r="F28" t="str">
        <f>CONCATENATE("&lt;alt_IPA_transcription&gt;",'Word List'!E28,"&lt;/alt_IPA_transcription&gt;")</f>
        <v>&lt;alt_IPA_transcription&gt;&lt;/alt_IPA_transcription&gt;</v>
      </c>
      <c r="G28" t="str">
        <f>CONCATENATE("&lt;gloss&gt;",'Word List'!F28,"&lt;/gloss&gt;")</f>
        <v>&lt;gloss&gt;red ochre&lt;/gloss&gt;</v>
      </c>
      <c r="H28" t="str">
        <f>CONCATENATE("&lt;alt_gloss&gt;",'Word List'!G28,"&lt;/alt_gloss&gt;")</f>
        <v>&lt;alt_gloss&gt;&lt;/alt_gloss&gt;</v>
      </c>
      <c r="I28" t="str">
        <f>CONCATENATE("&lt;semantic_category&gt;",'Word List'!H28,"&lt;/semantic_category&gt;")</f>
        <v>&lt;semantic_category&gt;&lt;/semantic_category&gt;</v>
      </c>
      <c r="J28" t="s">
        <v>1</v>
      </c>
    </row>
    <row r="29" spans="1:10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&lt;native_orthography&gt;&lt;/native_orthography&gt;</v>
      </c>
      <c r="D29" t="str">
        <f>CONCATENATE("&lt;alt_native_orthography&gt;",'Word List'!C29,"&lt;/alt_native_orthography&gt;")</f>
        <v>&lt;alt_native_orthography&gt;tl/tʰɬ&lt;/alt_native_orthography&gt;</v>
      </c>
      <c r="E29" t="str">
        <f>CONCATENATE("&lt;IPA_transcription&gt;",'Word List'!D29,"&lt;/IPA_transcription&gt;")</f>
        <v>&lt;IPA_transcription&gt;kétɬoh&lt;/IPA_transcription&gt;</v>
      </c>
      <c r="F29" t="str">
        <f>CONCATENATE("&lt;alt_IPA_transcription&gt;",'Word List'!E29,"&lt;/alt_IPA_transcription&gt;")</f>
        <v>&lt;alt_IPA_transcription&gt;&lt;/alt_IPA_transcription&gt;</v>
      </c>
      <c r="G29" t="str">
        <f>CONCATENATE("&lt;gloss&gt;",'Word List'!F29,"&lt;/gloss&gt;")</f>
        <v>&lt;gloss&gt;spearmint&lt;/gloss&gt;</v>
      </c>
      <c r="H29" t="str">
        <f>CONCATENATE("&lt;alt_gloss&gt;",'Word List'!G29,"&lt;/alt_gloss&gt;")</f>
        <v>&lt;alt_gloss&gt;&lt;/alt_gloss&gt;</v>
      </c>
      <c r="I29" t="str">
        <f>CONCATENATE("&lt;semantic_category&gt;",'Word List'!H29,"&lt;/semantic_category&gt;")</f>
        <v>&lt;semantic_category&gt;&lt;/semantic_category&gt;</v>
      </c>
      <c r="J29" t="s">
        <v>1</v>
      </c>
    </row>
    <row r="30" spans="1:10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&lt;native_orthography&gt;stops glottalized (ejectives)&lt;/native_orthography&gt;</v>
      </c>
      <c r="D30" t="str">
        <f>CONCATENATE("&lt;alt_native_orthography&gt;",'Word List'!C30,"&lt;/alt_native_orthography&gt;")</f>
        <v>&lt;alt_native_orthography&gt;tʼ&lt;/alt_native_orthography&gt;</v>
      </c>
      <c r="E30" t="str">
        <f>CONCATENATE("&lt;IPA_transcription&gt;",'Word List'!D30,"&lt;/IPA_transcription&gt;")</f>
        <v>&lt;IPA_transcription&gt;bitʼiis&lt;/IPA_transcription&gt;</v>
      </c>
      <c r="F30" t="str">
        <f>CONCATENATE("&lt;alt_IPA_transcription&gt;",'Word List'!E30,"&lt;/alt_IPA_transcription&gt;")</f>
        <v>&lt;alt_IPA_transcription&gt;&lt;/alt_IPA_transcription&gt;</v>
      </c>
      <c r="G30" t="str">
        <f>CONCATENATE("&lt;gloss&gt;",'Word List'!F30,"&lt;/gloss&gt;")</f>
        <v>&lt;gloss&gt;tree&lt;/gloss&gt;</v>
      </c>
      <c r="H30" t="str">
        <f>CONCATENATE("&lt;alt_gloss&gt;",'Word List'!G30,"&lt;/alt_gloss&gt;")</f>
        <v>&lt;alt_gloss&gt;&lt;/alt_gloss&gt;</v>
      </c>
      <c r="I30" t="str">
        <f>CONCATENATE("&lt;semantic_category&gt;",'Word List'!H30,"&lt;/semantic_category&gt;")</f>
        <v>&lt;semantic_category&gt;&lt;/semantic_category&gt;</v>
      </c>
      <c r="J30" t="s">
        <v>1</v>
      </c>
    </row>
    <row r="31" spans="1:10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&lt;native_orthography&gt;&lt;/native_orthography&gt;</v>
      </c>
      <c r="D31" t="str">
        <f>CONCATENATE("&lt;alt_native_orthography&gt;",'Word List'!C31,"&lt;/alt_native_orthography&gt;")</f>
        <v>&lt;alt_native_orthography&gt;kʼ&lt;/alt_native_orthography&gt;</v>
      </c>
      <c r="E31" t="str">
        <f>CONCATENATE("&lt;IPA_transcription&gt;",'Word List'!D31,"&lt;/IPA_transcription&gt;")</f>
        <v>&lt;IPA_transcription&gt;bikʼis&lt;/IPA_transcription&gt;</v>
      </c>
      <c r="F31" t="str">
        <f>CONCATENATE("&lt;alt_IPA_transcription&gt;",'Word List'!E31,"&lt;/alt_IPA_transcription&gt;")</f>
        <v>&lt;alt_IPA_transcription&gt;&lt;/alt_IPA_transcription&gt;</v>
      </c>
      <c r="G31" t="str">
        <f>CONCATENATE("&lt;gloss&gt;",'Word List'!F31,"&lt;/gloss&gt;")</f>
        <v>&lt;gloss&gt;friend, companion&lt;/gloss&gt;</v>
      </c>
      <c r="H31" t="str">
        <f>CONCATENATE("&lt;alt_gloss&gt;",'Word List'!G31,"&lt;/alt_gloss&gt;")</f>
        <v>&lt;alt_gloss&gt;&lt;/alt_gloss&gt;</v>
      </c>
      <c r="I31" t="str">
        <f>CONCATENATE("&lt;semantic_category&gt;",'Word List'!H31,"&lt;/semantic_category&gt;")</f>
        <v>&lt;semantic_category&gt;&lt;/semantic_category&gt;</v>
      </c>
      <c r="J31" t="s">
        <v>1</v>
      </c>
    </row>
    <row r="32" spans="1:10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&lt;native_orthography&gt;&lt;/native_orthography&gt;</v>
      </c>
      <c r="D32" t="str">
        <f>CONCATENATE("&lt;alt_native_orthography&gt;",'Word List'!C32,"&lt;/alt_native_orthography&gt;")</f>
        <v>&lt;alt_native_orthography&gt;tsʼ&lt;/alt_native_orthography&gt;</v>
      </c>
      <c r="E32" t="str">
        <f>CONCATENATE("&lt;IPA_transcription&gt;",'Word List'!D32,"&lt;/IPA_transcription&gt;")</f>
        <v>&lt;IPA_transcription&gt;bitsʼid&lt;/IPA_transcription&gt;</v>
      </c>
      <c r="F32" t="str">
        <f>CONCATENATE("&lt;alt_IPA_transcription&gt;",'Word List'!E32,"&lt;/alt_IPA_transcription&gt;")</f>
        <v>&lt;alt_IPA_transcription&gt;&lt;/alt_IPA_transcription&gt;</v>
      </c>
      <c r="G32" t="str">
        <f>CONCATENATE("&lt;gloss&gt;",'Word List'!F32,"&lt;/gloss&gt;")</f>
        <v>&lt;gloss&gt;tendon&lt;/gloss&gt;</v>
      </c>
      <c r="H32" t="str">
        <f>CONCATENATE("&lt;alt_gloss&gt;",'Word List'!G32,"&lt;/alt_gloss&gt;")</f>
        <v>&lt;alt_gloss&gt;&lt;/alt_gloss&gt;</v>
      </c>
      <c r="I32" t="str">
        <f>CONCATENATE("&lt;semantic_category&gt;",'Word List'!H32,"&lt;/semantic_category&gt;")</f>
        <v>&lt;semantic_category&gt;&lt;/semantic_category&gt;</v>
      </c>
      <c r="J32" t="s">
        <v>1</v>
      </c>
    </row>
    <row r="33" spans="1:10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&lt;native_orthography&gt;&lt;/native_orthography&gt;</v>
      </c>
      <c r="D33" t="str">
        <f>CONCATENATE("&lt;alt_native_orthography&gt;",'Word List'!C33,"&lt;/alt_native_orthography&gt;")</f>
        <v>&lt;alt_native_orthography&gt;chʼ/tʃʼ&lt;/alt_native_orthography&gt;</v>
      </c>
      <c r="E33" t="str">
        <f>CONCATENATE("&lt;IPA_transcription&gt;",'Word List'!D33,"&lt;/IPA_transcription&gt;")</f>
        <v>&lt;IPA_transcription&gt;bichʼil&lt;/IPA_transcription&gt;</v>
      </c>
      <c r="F33" t="str">
        <f>CONCATENATE("&lt;alt_IPA_transcription&gt;",'Word List'!E33,"&lt;/alt_IPA_transcription&gt;")</f>
        <v>&lt;alt_IPA_transcription&gt;&lt;/alt_IPA_transcription&gt;</v>
      </c>
      <c r="G33" t="str">
        <f>CONCATENATE("&lt;gloss&gt;",'Word List'!F33,"&lt;/gloss&gt;")</f>
        <v>&lt;gloss&gt;plant&lt;/gloss&gt;</v>
      </c>
      <c r="H33" t="str">
        <f>CONCATENATE("&lt;alt_gloss&gt;",'Word List'!G33,"&lt;/alt_gloss&gt;")</f>
        <v>&lt;alt_gloss&gt;&lt;/alt_gloss&gt;</v>
      </c>
      <c r="I33" t="str">
        <f>CONCATENATE("&lt;semantic_category&gt;",'Word List'!H33,"&lt;/semantic_category&gt;")</f>
        <v>&lt;semantic_category&gt;&lt;/semantic_category&gt;</v>
      </c>
      <c r="J33" t="s">
        <v>1</v>
      </c>
    </row>
    <row r="34" spans="1:10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&lt;native_orthography&gt;&lt;/native_orthography&gt;</v>
      </c>
      <c r="D34" t="str">
        <f>CONCATENATE("&lt;alt_native_orthography&gt;",'Word List'!C34,"&lt;/alt_native_orthography&gt;")</f>
        <v>&lt;alt_native_orthography&gt;tlʼ/tɬʼ&lt;/alt_native_orthography&gt;</v>
      </c>
      <c r="E34" t="str">
        <f>CONCATENATE("&lt;IPA_transcription&gt;",'Word List'!D34,"&lt;/IPA_transcription&gt;")</f>
        <v>&lt;IPA_transcription&gt;bitɬʼééʼ&lt;/IPA_transcription&gt;</v>
      </c>
      <c r="F34" t="str">
        <f>CONCATENATE("&lt;alt_IPA_transcription&gt;",'Word List'!E34,"&lt;/alt_IPA_transcription&gt;")</f>
        <v>&lt;alt_IPA_transcription&gt;&lt;/alt_IPA_transcription&gt;</v>
      </c>
      <c r="G34" t="str">
        <f>CONCATENATE("&lt;gloss&gt;",'Word List'!F34,"&lt;/gloss&gt;")</f>
        <v>&lt;gloss&gt;the same night (needs carrier)&lt;/gloss&gt;</v>
      </c>
      <c r="H34" t="str">
        <f>CONCATENATE("&lt;alt_gloss&gt;",'Word List'!G34,"&lt;/alt_gloss&gt;")</f>
        <v>&lt;alt_gloss&gt;&lt;/alt_gloss&gt;</v>
      </c>
      <c r="I34" t="str">
        <f>CONCATENATE("&lt;semantic_category&gt;",'Word List'!H34,"&lt;/semantic_category&gt;")</f>
        <v>&lt;semantic_category&gt;&lt;/semantic_category&gt;</v>
      </c>
      <c r="J34" t="s">
        <v>1</v>
      </c>
    </row>
    <row r="35" spans="1:10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&lt;native_orthography&gt;nasals&lt;/native_orthography&gt;</v>
      </c>
      <c r="D35" t="str">
        <f>CONCATENATE("&lt;alt_native_orthography&gt;",'Word List'!C35,"&lt;/alt_native_orthography&gt;")</f>
        <v>&lt;alt_native_orthography&gt;n&lt;/alt_native_orthography&gt;</v>
      </c>
      <c r="E35" t="str">
        <f>CONCATENATE("&lt;IPA_transcription&gt;",'Word List'!D35,"&lt;/IPA_transcription&gt;")</f>
        <v>&lt;IPA_transcription&gt;hinishná&lt;/IPA_transcription&gt;</v>
      </c>
      <c r="F35" t="str">
        <f>CONCATENATE("&lt;alt_IPA_transcription&gt;",'Word List'!E35,"&lt;/alt_IPA_transcription&gt;")</f>
        <v>&lt;alt_IPA_transcription&gt;&lt;/alt_IPA_transcription&gt;</v>
      </c>
      <c r="G35" t="str">
        <f>CONCATENATE("&lt;gloss&gt;",'Word List'!F35,"&lt;/gloss&gt;")</f>
        <v>&lt;gloss&gt;I'm alive; I live&lt;/gloss&gt;</v>
      </c>
      <c r="H35" t="str">
        <f>CONCATENATE("&lt;alt_gloss&gt;",'Word List'!G35,"&lt;/alt_gloss&gt;")</f>
        <v>&lt;alt_gloss&gt;&lt;/alt_gloss&gt;</v>
      </c>
      <c r="I35" t="str">
        <f>CONCATENATE("&lt;semantic_category&gt;",'Word List'!H35,"&lt;/semantic_category&gt;")</f>
        <v>&lt;semantic_category&gt;&lt;/semantic_category&gt;</v>
      </c>
      <c r="J35" t="s">
        <v>1</v>
      </c>
    </row>
    <row r="36" spans="1:10" ht="20.25">
      <c r="A36" t="s">
        <v>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&lt;native_orthography&gt;&lt;/native_orthography&gt;</v>
      </c>
      <c r="D36" t="str">
        <f>CONCATENATE("&lt;alt_native_orthography&gt;",'Word List'!C36,"&lt;/alt_native_orthography&gt;")</f>
        <v>&lt;alt_native_orthography&gt;m&lt;/alt_native_orthography&gt;</v>
      </c>
      <c r="E36" t="str">
        <f>CONCATENATE("&lt;IPA_transcription&gt;",'Word List'!D36,"&lt;/IPA_transcription&gt;")</f>
        <v>&lt;IPA_transcription&gt;bimá&lt;/IPA_transcription&gt;</v>
      </c>
      <c r="F36" t="str">
        <f>CONCATENATE("&lt;alt_IPA_transcription&gt;",'Word List'!E36,"&lt;/alt_IPA_transcription&gt;")</f>
        <v>&lt;alt_IPA_transcription&gt;&lt;/alt_IPA_transcription&gt;</v>
      </c>
      <c r="G36" t="str">
        <f>CONCATENATE("&lt;gloss&gt;",'Word List'!F36,"&lt;/gloss&gt;")</f>
        <v>&lt;gloss&gt;mother&lt;/gloss&gt;</v>
      </c>
      <c r="H36" t="str">
        <f>CONCATENATE("&lt;alt_gloss&gt;",'Word List'!G36,"&lt;/alt_gloss&gt;")</f>
        <v>&lt;alt_gloss&gt;&lt;/alt_gloss&gt;</v>
      </c>
      <c r="I36" t="str">
        <f>CONCATENATE("&lt;semantic_category&gt;",'Word List'!H36,"&lt;/semantic_category&gt;")</f>
        <v>&lt;semantic_category&gt;&lt;/semantic_category&gt;</v>
      </c>
      <c r="J36" t="s">
        <v>1</v>
      </c>
    </row>
    <row r="37" spans="1:10" ht="20.25">
      <c r="A37" t="s">
        <v>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&lt;native_orthography&gt;&lt;/native_orthography&gt;</v>
      </c>
      <c r="D37" t="str">
        <f>CONCATENATE("&lt;alt_native_orthography&gt;",'Word List'!C37,"&lt;/alt_native_orthography&gt;")</f>
        <v>&lt;alt_native_orthography&gt;ʽn&lt;/alt_native_orthography&gt;</v>
      </c>
      <c r="E37" t="str">
        <f>CONCATENATE("&lt;IPA_transcription&gt;",'Word List'!D37,"&lt;/IPA_transcription&gt;")</f>
        <v>&lt;IPA_transcription&gt;nahashʼná&lt;/IPA_transcription&gt;</v>
      </c>
      <c r="F37" t="str">
        <f>CONCATENATE("&lt;alt_IPA_transcription&gt;",'Word List'!E37,"&lt;/alt_IPA_transcription&gt;")</f>
        <v>&lt;alt_IPA_transcription&gt;&lt;/alt_IPA_transcription&gt;</v>
      </c>
      <c r="G37" t="str">
        <f>CONCATENATE("&lt;gloss&gt;",'Word List'!F37,"&lt;/gloss&gt;")</f>
        <v>&lt;gloss&gt;I move, stir&lt;/gloss&gt;</v>
      </c>
      <c r="H37" t="str">
        <f>CONCATENATE("&lt;alt_gloss&gt;",'Word List'!G37,"&lt;/alt_gloss&gt;")</f>
        <v>&lt;alt_gloss&gt;&lt;/alt_gloss&gt;</v>
      </c>
      <c r="I37" t="str">
        <f>CONCATENATE("&lt;semantic_category&gt;",'Word List'!H37,"&lt;/semantic_category&gt;")</f>
        <v>&lt;semantic_category&gt;&lt;/semantic_category&gt;</v>
      </c>
      <c r="J37" t="s">
        <v>1</v>
      </c>
    </row>
    <row r="38" spans="1:10" ht="20.25">
      <c r="A38" t="s">
        <v>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&lt;native_orthography&gt;&lt;/native_orthography&gt;</v>
      </c>
      <c r="D38" t="str">
        <f>CONCATENATE("&lt;alt_native_orthography&gt;",'Word List'!C38,"&lt;/alt_native_orthography&gt;")</f>
        <v>&lt;alt_native_orthography&gt;ʽm&lt;/alt_native_orthography&gt;</v>
      </c>
      <c r="E38" t="str">
        <f>CONCATENATE("&lt;IPA_transcription&gt;",'Word List'!D38,"&lt;/IPA_transcription&gt;")</f>
        <v>&lt;IPA_transcription&gt;yiiʼmas&lt;/IPA_transcription&gt;</v>
      </c>
      <c r="F38" t="str">
        <f>CONCATENATE("&lt;alt_IPA_transcription&gt;",'Word List'!E38,"&lt;/alt_IPA_transcription&gt;")</f>
        <v>&lt;alt_IPA_transcription&gt;&lt;/alt_IPA_transcription&gt;</v>
      </c>
      <c r="G38" t="str">
        <f>CONCATENATE("&lt;gloss&gt;",'Word List'!F38,"&lt;/gloss&gt;")</f>
        <v>&lt;gloss&gt;we roll&lt;/gloss&gt;</v>
      </c>
      <c r="H38" t="str">
        <f>CONCATENATE("&lt;alt_gloss&gt;",'Word List'!G38,"&lt;/alt_gloss&gt;")</f>
        <v>&lt;alt_gloss&gt;&lt;/alt_gloss&gt;</v>
      </c>
      <c r="I38" t="str">
        <f>CONCATENATE("&lt;semantic_category&gt;",'Word List'!H38,"&lt;/semantic_category&gt;")</f>
        <v>&lt;semantic_category&gt;&lt;/semantic_category&gt;</v>
      </c>
      <c r="J38" t="s">
        <v>1</v>
      </c>
    </row>
    <row r="39" spans="1:10" ht="20.25">
      <c r="A39" t="s">
        <v>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&lt;native_orthography&gt;fricatives&lt;/native_orthography&gt;</v>
      </c>
      <c r="D39" t="str">
        <f>CONCATENATE("&lt;alt_native_orthography&gt;",'Word List'!C39,"&lt;/alt_native_orthography&gt;")</f>
        <v>&lt;alt_native_orthography&gt;s&lt;/alt_native_orthography&gt;</v>
      </c>
      <c r="E39" t="str">
        <f>CONCATENATE("&lt;IPA_transcription&gt;",'Word List'!D39,"&lt;/IPA_transcription&gt;")</f>
        <v>&lt;IPA_transcription&gt;se̹e̹s&lt;/IPA_transcription&gt;</v>
      </c>
      <c r="F39" t="str">
        <f>CONCATENATE("&lt;alt_IPA_transcription&gt;",'Word List'!E39,"&lt;/alt_IPA_transcription&gt;")</f>
        <v>&lt;alt_IPA_transcription&gt;&lt;/alt_IPA_transcription&gt;</v>
      </c>
      <c r="G39" t="str">
        <f>CONCATENATE("&lt;gloss&gt;",'Word List'!F39,"&lt;/gloss&gt;")</f>
        <v>&lt;gloss&gt;wart&lt;/gloss&gt;</v>
      </c>
      <c r="H39" t="str">
        <f>CONCATENATE("&lt;alt_gloss&gt;",'Word List'!G39,"&lt;/alt_gloss&gt;")</f>
        <v>&lt;alt_gloss&gt;&lt;/alt_gloss&gt;</v>
      </c>
      <c r="I39" t="str">
        <f>CONCATENATE("&lt;semantic_category&gt;",'Word List'!H39,"&lt;/semantic_category&gt;")</f>
        <v>&lt;semantic_category&gt;&lt;/semantic_category&gt;</v>
      </c>
      <c r="J39" t="s">
        <v>1</v>
      </c>
    </row>
    <row r="40" spans="1:10" ht="20.25">
      <c r="A40" t="s">
        <v>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&lt;native_orthography&gt;&lt;/native_orthography&gt;</v>
      </c>
      <c r="D40" t="str">
        <f>CONCATENATE("&lt;alt_native_orthography&gt;",'Word List'!C40,"&lt;/alt_native_orthography&gt;")</f>
        <v>&lt;alt_native_orthography&gt;z&lt;/alt_native_orthography&gt;</v>
      </c>
      <c r="E40" t="str">
        <f>CONCATENATE("&lt;IPA_transcription&gt;",'Word List'!D40,"&lt;/IPA_transcription&gt;")</f>
        <v>&lt;IPA_transcription&gt;bize̹e̹s&lt;/IPA_transcription&gt;</v>
      </c>
      <c r="F40" t="str">
        <f>CONCATENATE("&lt;alt_IPA_transcription&gt;",'Word List'!E40,"&lt;/alt_IPA_transcription&gt;")</f>
        <v>&lt;alt_IPA_transcription&gt;&lt;/alt_IPA_transcription&gt;</v>
      </c>
      <c r="G40" t="str">
        <f>CONCATENATE("&lt;gloss&gt;",'Word List'!F40,"&lt;/gloss&gt;")</f>
        <v>&lt;gloss&gt;wart&lt;/gloss&gt;</v>
      </c>
      <c r="H40" t="str">
        <f>CONCATENATE("&lt;alt_gloss&gt;",'Word List'!G40,"&lt;/alt_gloss&gt;")</f>
        <v>&lt;alt_gloss&gt;&lt;/alt_gloss&gt;</v>
      </c>
      <c r="I40" t="str">
        <f>CONCATENATE("&lt;semantic_category&gt;",'Word List'!H40,"&lt;/semantic_category&gt;")</f>
        <v>&lt;semantic_category&gt;&lt;/semantic_category&gt;</v>
      </c>
      <c r="J40" t="s">
        <v>1</v>
      </c>
    </row>
    <row r="41" spans="1:10" ht="20.25">
      <c r="A41" t="s">
        <v>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&lt;native_orthography&gt;&lt;/native_orthography&gt;</v>
      </c>
      <c r="D41" t="str">
        <f>CONCATENATE("&lt;alt_native_orthography&gt;",'Word List'!C41,"&lt;/alt_native_orthography&gt;")</f>
        <v>&lt;alt_native_orthography&gt;&lt;/alt_native_orthography&gt;</v>
      </c>
      <c r="E41" t="str">
        <f>CONCATENATE("&lt;IPA_transcription&gt;",'Word List'!D41,"&lt;/IPA_transcription&gt;")</f>
        <v>&lt;IPA_transcription&gt;bizid&lt;/IPA_transcription&gt;</v>
      </c>
      <c r="F41" t="str">
        <f>CONCATENATE("&lt;alt_IPA_transcription&gt;",'Word List'!E41,"&lt;/alt_IPA_transcription&gt;")</f>
        <v>&lt;alt_IPA_transcription&gt;&lt;/alt_IPA_transcription&gt;</v>
      </c>
      <c r="G41" t="str">
        <f>CONCATENATE("&lt;gloss&gt;",'Word List'!F41,"&lt;/gloss&gt;")</f>
        <v>&lt;gloss&gt;liver&lt;/gloss&gt;</v>
      </c>
      <c r="H41" t="str">
        <f>CONCATENATE("&lt;alt_gloss&gt;",'Word List'!G41,"&lt;/alt_gloss&gt;")</f>
        <v>&lt;alt_gloss&gt;&lt;/alt_gloss&gt;</v>
      </c>
      <c r="I41" t="str">
        <f>CONCATENATE("&lt;semantic_category&gt;",'Word List'!H41,"&lt;/semantic_category&gt;")</f>
        <v>&lt;semantic_category&gt;&lt;/semantic_category&gt;</v>
      </c>
      <c r="J41" t="s">
        <v>1</v>
      </c>
    </row>
    <row r="42" spans="1:10" ht="20.25">
      <c r="A42" t="s">
        <v>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&lt;native_orthography&gt;&lt;/native_orthography&gt;</v>
      </c>
      <c r="D42" t="str">
        <f>CONCATENATE("&lt;alt_native_orthography&gt;",'Word List'!C42,"&lt;/alt_native_orthography&gt;")</f>
        <v>&lt;alt_native_orthography&gt;š/ʃ&lt;/alt_native_orthography&gt;</v>
      </c>
      <c r="E42" t="str">
        <f>CONCATENATE("&lt;IPA_transcription&gt;",'Word List'!D42,"&lt;/IPA_transcription&gt;")</f>
        <v>&lt;IPA_transcription&gt;shiɬ&lt;/IPA_transcription&gt;</v>
      </c>
      <c r="F42" t="str">
        <f>CONCATENATE("&lt;alt_IPA_transcription&gt;",'Word List'!E42,"&lt;/alt_IPA_transcription&gt;")</f>
        <v>&lt;alt_IPA_transcription&gt;&lt;/alt_IPA_transcription&gt;</v>
      </c>
      <c r="G42" t="str">
        <f>CONCATENATE("&lt;gloss&gt;",'Word List'!F42,"&lt;/gloss&gt;")</f>
        <v>&lt;gloss&gt;with me &lt;/gloss&gt;</v>
      </c>
      <c r="H42" t="str">
        <f>CONCATENATE("&lt;alt_gloss&gt;",'Word List'!G42,"&lt;/alt_gloss&gt;")</f>
        <v>&lt;alt_gloss&gt;&lt;/alt_gloss&gt;</v>
      </c>
      <c r="I42" t="str">
        <f>CONCATENATE("&lt;semantic_category&gt;",'Word List'!H42,"&lt;/semantic_category&gt;")</f>
        <v>&lt;semantic_category&gt;&lt;/semantic_category&gt;</v>
      </c>
      <c r="J42" t="s">
        <v>1</v>
      </c>
    </row>
    <row r="43" spans="1:10" ht="20.25">
      <c r="A43" t="s">
        <v>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&lt;native_orthography&gt;&lt;/native_orthography&gt;</v>
      </c>
      <c r="D43" t="str">
        <f>CONCATENATE("&lt;alt_native_orthography&gt;",'Word List'!C43,"&lt;/alt_native_orthography&gt;")</f>
        <v>&lt;alt_native_orthography&gt;ž/ʒ&lt;/alt_native_orthography&gt;</v>
      </c>
      <c r="E43" t="str">
        <f>CONCATENATE("&lt;IPA_transcription&gt;",'Word List'!D43,"&lt;/IPA_transcription&gt;")</f>
        <v>&lt;IPA_transcription&gt;bizhi&lt;/IPA_transcription&gt;</v>
      </c>
      <c r="F43" t="str">
        <f>CONCATENATE("&lt;alt_IPA_transcription&gt;",'Word List'!E43,"&lt;/alt_IPA_transcription&gt;")</f>
        <v>&lt;alt_IPA_transcription&gt;&lt;/alt_IPA_transcription&gt;</v>
      </c>
      <c r="G43" t="str">
        <f>CONCATENATE("&lt;gloss&gt;",'Word List'!F43,"&lt;/gloss&gt;")</f>
        <v>&lt;gloss&gt;voice&lt;/gloss&gt;</v>
      </c>
      <c r="H43" t="str">
        <f>CONCATENATE("&lt;alt_gloss&gt;",'Word List'!G43,"&lt;/alt_gloss&gt;")</f>
        <v>&lt;alt_gloss&gt;&lt;/alt_gloss&gt;</v>
      </c>
      <c r="I43" t="str">
        <f>CONCATENATE("&lt;semantic_category&gt;",'Word List'!H43,"&lt;/semantic_category&gt;")</f>
        <v>&lt;semantic_category&gt;&lt;/semantic_category&gt;</v>
      </c>
      <c r="J43" t="s">
        <v>1</v>
      </c>
    </row>
    <row r="44" spans="1:10" ht="20.25">
      <c r="A44" t="s">
        <v>0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&lt;native_orthography&gt;&lt;/native_orthography&gt;</v>
      </c>
      <c r="D44" t="str">
        <f>CONCATENATE("&lt;alt_native_orthography&gt;",'Word List'!C44,"&lt;/alt_native_orthography&gt;")</f>
        <v>&lt;alt_native_orthography&gt;ɬ&lt;/alt_native_orthography&gt;</v>
      </c>
      <c r="E44" t="str">
        <f>CONCATENATE("&lt;IPA_transcription&gt;",'Word List'!D44,"&lt;/IPA_transcription&gt;")</f>
        <v>&lt;IPA_transcription&gt;ɬid&lt;/IPA_transcription&gt;</v>
      </c>
      <c r="F44" t="str">
        <f>CONCATENATE("&lt;alt_IPA_transcription&gt;",'Word List'!E44,"&lt;/alt_IPA_transcription&gt;")</f>
        <v>&lt;alt_IPA_transcription&gt;&lt;/alt_IPA_transcription&gt;</v>
      </c>
      <c r="G44" t="str">
        <f>CONCATENATE("&lt;gloss&gt;",'Word List'!F44,"&lt;/gloss&gt;")</f>
        <v>&lt;gloss&gt;(no gloss)&lt;/gloss&gt;</v>
      </c>
      <c r="H44" t="str">
        <f>CONCATENATE("&lt;alt_gloss&gt;",'Word List'!G44,"&lt;/alt_gloss&gt;")</f>
        <v>&lt;alt_gloss&gt;&lt;/alt_gloss&gt;</v>
      </c>
      <c r="I44" t="str">
        <f>CONCATENATE("&lt;semantic_category&gt;",'Word List'!H44,"&lt;/semantic_category&gt;")</f>
        <v>&lt;semantic_category&gt;&lt;/semantic_category&gt;</v>
      </c>
      <c r="J44" t="s">
        <v>1</v>
      </c>
    </row>
    <row r="45" spans="1:10" ht="20.25">
      <c r="A45" t="s">
        <v>0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&lt;native_orthography&gt;&lt;/native_orthography&gt;</v>
      </c>
      <c r="D45" t="str">
        <f>CONCATENATE("&lt;alt_native_orthography&gt;",'Word List'!C45,"&lt;/alt_native_orthography&gt;")</f>
        <v>&lt;alt_native_orthography&gt;l&lt;/alt_native_orthography&gt;</v>
      </c>
      <c r="E45" t="str">
        <f>CONCATENATE("&lt;IPA_transcription&gt;",'Word List'!D45,"&lt;/IPA_transcription&gt;")</f>
        <v>&lt;IPA_transcription&gt;bilid&lt;/IPA_transcription&gt;</v>
      </c>
      <c r="F45" t="str">
        <f>CONCATENATE("&lt;alt_IPA_transcription&gt;",'Word List'!E45,"&lt;/alt_IPA_transcription&gt;")</f>
        <v>&lt;alt_IPA_transcription&gt;&lt;/alt_IPA_transcription&gt;</v>
      </c>
      <c r="G45" t="str">
        <f>CONCATENATE("&lt;gloss&gt;",'Word List'!F45,"&lt;/gloss&gt;")</f>
        <v>&lt;gloss&gt;smoke&lt;/gloss&gt;</v>
      </c>
      <c r="H45" t="str">
        <f>CONCATENATE("&lt;alt_gloss&gt;",'Word List'!G45,"&lt;/alt_gloss&gt;")</f>
        <v>&lt;alt_gloss&gt;&lt;/alt_gloss&gt;</v>
      </c>
      <c r="I45" t="str">
        <f>CONCATENATE("&lt;semantic_category&gt;",'Word List'!H45,"&lt;/semantic_category&gt;")</f>
        <v>&lt;semantic_category&gt;&lt;/semantic_category&gt;</v>
      </c>
      <c r="J45" t="s">
        <v>1</v>
      </c>
    </row>
    <row r="46" spans="1:10" ht="20.25">
      <c r="A46" t="s">
        <v>0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&lt;native_orthography&gt;glide/fricative (approximants under voicing)&lt;/native_orthography&gt;</v>
      </c>
      <c r="D46" t="str">
        <f>CONCATENATE("&lt;alt_native_orthography&gt;",'Word List'!C46,"&lt;/alt_native_orthography&gt;")</f>
        <v>&lt;alt_native_orthography&gt;s&lt;/alt_native_orthography&gt;</v>
      </c>
      <c r="E46" t="str">
        <f>CONCATENATE("&lt;IPA_transcription&gt;",'Word List'!D46,"&lt;/IPA_transcription&gt;")</f>
        <v>&lt;IPA_transcription&gt;sin&lt;/IPA_transcription&gt;</v>
      </c>
      <c r="F46" t="str">
        <f>CONCATENATE("&lt;alt_IPA_transcription&gt;",'Word List'!E46,"&lt;/alt_IPA_transcription&gt;")</f>
        <v>&lt;alt_IPA_transcription&gt;&lt;/alt_IPA_transcription&gt;</v>
      </c>
      <c r="G46" t="str">
        <f>CONCATENATE("&lt;gloss&gt;",'Word List'!F46,"&lt;/gloss&gt;")</f>
        <v>&lt;gloss&gt;song&lt;/gloss&gt;</v>
      </c>
      <c r="H46" t="str">
        <f>CONCATENATE("&lt;alt_gloss&gt;",'Word List'!G46,"&lt;/alt_gloss&gt;")</f>
        <v>&lt;alt_gloss&gt;&lt;/alt_gloss&gt;</v>
      </c>
      <c r="I46" t="str">
        <f>CONCATENATE("&lt;semantic_category&gt;",'Word List'!H46,"&lt;/semantic_category&gt;")</f>
        <v>&lt;semantic_category&gt;&lt;/semantic_category&gt;</v>
      </c>
      <c r="J46" t="s">
        <v>1</v>
      </c>
    </row>
    <row r="47" spans="1:10" ht="20.25">
      <c r="A47" t="s">
        <v>0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&lt;native_orthography&gt;&lt;/native_orthography&gt;</v>
      </c>
      <c r="D47" t="str">
        <f>CONCATENATE("&lt;alt_native_orthography&gt;",'Word List'!C47,"&lt;/alt_native_orthography&gt;")</f>
        <v>&lt;alt_native_orthography&gt;y&lt;/alt_native_orthography&gt;</v>
      </c>
      <c r="E47" t="str">
        <f>CONCATENATE("&lt;IPA_transcription&gt;",'Word List'!D47,"&lt;/IPA_transcription&gt;")</f>
        <v>&lt;IPA_transcription&gt;biyiin&lt;/IPA_transcription&gt;</v>
      </c>
      <c r="F47" t="str">
        <f>CONCATENATE("&lt;alt_IPA_transcription&gt;",'Word List'!E47,"&lt;/alt_IPA_transcription&gt;")</f>
        <v>&lt;alt_IPA_transcription&gt;&lt;/alt_IPA_transcription&gt;</v>
      </c>
      <c r="G47" t="str">
        <f>CONCATENATE("&lt;gloss&gt;",'Word List'!F47,"&lt;/gloss&gt;")</f>
        <v>&lt;gloss&gt;his song&lt;/gloss&gt;</v>
      </c>
      <c r="H47" t="str">
        <f>CONCATENATE("&lt;alt_gloss&gt;",'Word List'!G47,"&lt;/alt_gloss&gt;")</f>
        <v>&lt;alt_gloss&gt;&lt;/alt_gloss&gt;</v>
      </c>
      <c r="I47" t="str">
        <f>CONCATENATE("&lt;semantic_category&gt;",'Word List'!H47,"&lt;/semantic_category&gt;")</f>
        <v>&lt;semantic_category&gt;&lt;/semantic_category&gt;</v>
      </c>
      <c r="J47" t="s">
        <v>1</v>
      </c>
    </row>
    <row r="48" spans="1:10" ht="20.25">
      <c r="A48" t="s">
        <v>0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&lt;native_orthography&gt;&lt;/native_orthography&gt;</v>
      </c>
      <c r="D48" t="str">
        <f>CONCATENATE("&lt;alt_native_orthography&gt;",'Word List'!C48,"&lt;/alt_native_orthography&gt;")</f>
        <v>&lt;alt_native_orthography&gt;h/χ&lt;/alt_native_orthography&gt;</v>
      </c>
      <c r="E48" t="str">
        <f>CONCATENATE("&lt;IPA_transcription&gt;",'Word List'!D48,"&lt;/IPA_transcription&gt;")</f>
        <v>&lt;IPA_transcription&gt;his&lt;/IPA_transcription&gt;</v>
      </c>
      <c r="F48" t="str">
        <f>CONCATENATE("&lt;alt_IPA_transcription&gt;",'Word List'!E48,"&lt;/alt_IPA_transcription&gt;")</f>
        <v>&lt;alt_IPA_transcription&gt;&lt;/alt_IPA_transcription&gt;</v>
      </c>
      <c r="G48" t="str">
        <f>CONCATENATE("&lt;gloss&gt;",'Word List'!F48,"&lt;/gloss&gt;")</f>
        <v>&lt;gloss&gt;pus&lt;/gloss&gt;</v>
      </c>
      <c r="H48" t="str">
        <f>CONCATENATE("&lt;alt_gloss&gt;",'Word List'!G48,"&lt;/alt_gloss&gt;")</f>
        <v>&lt;alt_gloss&gt;&lt;/alt_gloss&gt;</v>
      </c>
      <c r="I48" t="str">
        <f>CONCATENATE("&lt;semantic_category&gt;",'Word List'!H48,"&lt;/semantic_category&gt;")</f>
        <v>&lt;semantic_category&gt;&lt;/semantic_category&gt;</v>
      </c>
      <c r="J48" t="s">
        <v>1</v>
      </c>
    </row>
    <row r="49" spans="1:10" ht="20.25">
      <c r="A49" t="s">
        <v>0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&lt;native_orthography&gt;&lt;/native_orthography&gt;</v>
      </c>
      <c r="D49" t="str">
        <f>CONCATENATE("&lt;alt_native_orthography&gt;",'Word List'!C49,"&lt;/alt_native_orthography&gt;")</f>
        <v>&lt;alt_native_orthography&gt;&lt;/alt_native_orthography&gt;</v>
      </c>
      <c r="E49" t="str">
        <f>CONCATENATE("&lt;IPA_transcription&gt;",'Word List'!D49,"&lt;/IPA_transcription&gt;")</f>
        <v>&lt;IPA_transcription&gt;hosh&lt;/IPA_transcription&gt;</v>
      </c>
      <c r="F49" t="str">
        <f>CONCATENATE("&lt;alt_IPA_transcription&gt;",'Word List'!E49,"&lt;/alt_IPA_transcription&gt;")</f>
        <v>&lt;alt_IPA_transcription&gt;&lt;/alt_IPA_transcription&gt;</v>
      </c>
      <c r="G49" t="str">
        <f>CONCATENATE("&lt;gloss&gt;",'Word List'!F49,"&lt;/gloss&gt;")</f>
        <v>&lt;gloss&gt;thorn, cactus&lt;/gloss&gt;</v>
      </c>
      <c r="H49" t="str">
        <f>CONCATENATE("&lt;alt_gloss&gt;",'Word List'!G49,"&lt;/alt_gloss&gt;")</f>
        <v>&lt;alt_gloss&gt;&lt;/alt_gloss&gt;</v>
      </c>
      <c r="I49" t="str">
        <f>CONCATENATE("&lt;semantic_category&gt;",'Word List'!H49,"&lt;/semantic_category&gt;")</f>
        <v>&lt;semantic_category&gt;&lt;/semantic_category&gt;</v>
      </c>
      <c r="J49" t="s">
        <v>1</v>
      </c>
    </row>
    <row r="50" spans="1:10" ht="20.25">
      <c r="A50" t="s">
        <v>0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&lt;native_orthography&gt;&lt;/native_orthography&gt;</v>
      </c>
      <c r="D50" t="str">
        <f>CONCATENATE("&lt;alt_native_orthography&gt;",'Word List'!C50,"&lt;/alt_native_orthography&gt;")</f>
        <v>&lt;alt_native_orthography&gt;yi/c̹&lt;/alt_native_orthography&gt;</v>
      </c>
      <c r="E50" t="str">
        <f>CONCATENATE("&lt;IPA_transcription&gt;",'Word List'!D50,"&lt;/IPA_transcription&gt;")</f>
        <v>&lt;IPA_transcription&gt;bihis&lt;/IPA_transcription&gt;</v>
      </c>
      <c r="F50" t="str">
        <f>CONCATENATE("&lt;alt_IPA_transcription&gt;",'Word List'!E50,"&lt;/alt_IPA_transcription&gt;")</f>
        <v>&lt;alt_IPA_transcription&gt;&lt;/alt_IPA_transcription&gt;</v>
      </c>
      <c r="G50" t="str">
        <f>CONCATENATE("&lt;gloss&gt;",'Word List'!F50,"&lt;/gloss&gt;")</f>
        <v>&lt;gloss&gt;(no gloss)&lt;/gloss&gt;</v>
      </c>
      <c r="H50" t="str">
        <f>CONCATENATE("&lt;alt_gloss&gt;",'Word List'!G50,"&lt;/alt_gloss&gt;")</f>
        <v>&lt;alt_gloss&gt;&lt;/alt_gloss&gt;</v>
      </c>
      <c r="I50" t="str">
        <f>CONCATENATE("&lt;semantic_category&gt;",'Word List'!H50,"&lt;/semantic_category&gt;")</f>
        <v>&lt;semantic_category&gt;&lt;/semantic_category&gt;</v>
      </c>
      <c r="J50" t="s">
        <v>1</v>
      </c>
    </row>
    <row r="51" spans="1:10" ht="20.25">
      <c r="A51" t="s">
        <v>0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&lt;native_orthography&gt;&lt;/native_orthography&gt;</v>
      </c>
      <c r="D51" t="str">
        <f>CONCATENATE("&lt;alt_native_orthography&gt;",'Word List'!C51,"&lt;/alt_native_orthography&gt;")</f>
        <v>&lt;alt_native_orthography&gt;wo&lt;/alt_native_orthography&gt;</v>
      </c>
      <c r="E51" t="str">
        <f>CONCATENATE("&lt;IPA_transcription&gt;",'Word List'!D51,"&lt;/IPA_transcription&gt;")</f>
        <v>&lt;IPA_transcription&gt;bowozh&lt;/IPA_transcription&gt;</v>
      </c>
      <c r="F51" t="str">
        <f>CONCATENATE("&lt;alt_IPA_transcription&gt;",'Word List'!E51,"&lt;/alt_IPA_transcription&gt;")</f>
        <v>&lt;alt_IPA_transcription&gt;&lt;/alt_IPA_transcription&gt;</v>
      </c>
      <c r="G51" t="str">
        <f>CONCATENATE("&lt;gloss&gt;",'Word List'!F51,"&lt;/gloss&gt;")</f>
        <v>&lt;gloss&gt;its thorns&lt;/gloss&gt;</v>
      </c>
      <c r="H51" t="str">
        <f>CONCATENATE("&lt;alt_gloss&gt;",'Word List'!G51,"&lt;/alt_gloss&gt;")</f>
        <v>&lt;alt_gloss&gt;&lt;/alt_gloss&gt;</v>
      </c>
      <c r="I51" t="str">
        <f>CONCATENATE("&lt;semantic_category&gt;",'Word List'!H51,"&lt;/semantic_category&gt;")</f>
        <v>&lt;semantic_category&gt;&lt;/semantic_category&gt;</v>
      </c>
      <c r="J51" t="s">
        <v>1</v>
      </c>
    </row>
    <row r="52" spans="1:10" ht="20.25">
      <c r="A52" t="s">
        <v>0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&lt;native_orthography&gt;&lt;/native_orthography&gt;</v>
      </c>
      <c r="D52" t="str">
        <f>CONCATENATE("&lt;alt_native_orthography&gt;",'Word List'!C52,"&lt;/alt_native_orthography&gt;")</f>
        <v>&lt;alt_native_orthography&gt;gha/ɣ&lt;/alt_native_orthography&gt;</v>
      </c>
      <c r="E52" t="str">
        <f>CONCATENATE("&lt;IPA_transcription&gt;",'Word List'!D52,"&lt;/IPA_transcription&gt;")</f>
        <v>&lt;IPA_transcription&gt;baghaaʼ&lt;/IPA_transcription&gt;</v>
      </c>
      <c r="F52" t="str">
        <f>CONCATENATE("&lt;alt_IPA_transcription&gt;",'Word List'!E52,"&lt;/alt_IPA_transcription&gt;")</f>
        <v>&lt;alt_IPA_transcription&gt;&lt;/alt_IPA_transcription&gt;</v>
      </c>
      <c r="G52" t="str">
        <f>CONCATENATE("&lt;gloss&gt;",'Word List'!F52,"&lt;/gloss&gt;")</f>
        <v>&lt;gloss&gt;wool&lt;/gloss&gt;</v>
      </c>
      <c r="H52" t="str">
        <f>CONCATENATE("&lt;alt_gloss&gt;",'Word List'!G52,"&lt;/alt_gloss&gt;")</f>
        <v>&lt;alt_gloss&gt;&lt;/alt_gloss&gt;</v>
      </c>
      <c r="I52" t="str">
        <f>CONCATENATE("&lt;semantic_category&gt;",'Word List'!H52,"&lt;/semantic_category&gt;")</f>
        <v>&lt;semantic_category&gt;&lt;/semantic_category&gt;</v>
      </c>
      <c r="J52" t="s">
        <v>1</v>
      </c>
    </row>
    <row r="53" spans="1:10" ht="20.25">
      <c r="A53" t="s">
        <v>0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&lt;native_orthography&gt;&lt;/native_orthography&gt;</v>
      </c>
      <c r="D53" t="str">
        <f>CONCATENATE("&lt;alt_native_orthography&gt;",'Word List'!C53,"&lt;/alt_native_orthography&gt;")</f>
        <v>&lt;alt_native_orthography&gt;&lt;/alt_native_orthography&gt;</v>
      </c>
      <c r="E53" t="str">
        <f>CONCATENATE("&lt;IPA_transcription&gt;",'Word List'!D53,"&lt;/IPA_transcription&gt;")</f>
        <v>&lt;IPA_transcription&gt;ghá̹á̹ʼaskʼidii&lt;/IPA_transcription&gt;</v>
      </c>
      <c r="F53" t="str">
        <f>CONCATENATE("&lt;alt_IPA_transcription&gt;",'Word List'!E53,"&lt;/alt_IPA_transcription&gt;")</f>
        <v>&lt;alt_IPA_transcription&gt;&lt;/alt_IPA_transcription&gt;</v>
      </c>
      <c r="G53" t="str">
        <f>CONCATENATE("&lt;gloss&gt;",'Word List'!F53,"&lt;/gloss&gt;")</f>
        <v>&lt;gloss&gt;camel&lt;/gloss&gt;</v>
      </c>
      <c r="H53" t="str">
        <f>CONCATENATE("&lt;alt_gloss&gt;",'Word List'!G53,"&lt;/alt_gloss&gt;")</f>
        <v>&lt;alt_gloss&gt;&lt;/alt_gloss&gt;</v>
      </c>
      <c r="I53" t="str">
        <f>CONCATENATE("&lt;semantic_category&gt;",'Word List'!H53,"&lt;/semantic_category&gt;")</f>
        <v>&lt;semantic_category&gt;&lt;/semantic_category&gt;</v>
      </c>
      <c r="J53" t="s">
        <v>1</v>
      </c>
    </row>
    <row r="54" spans="1:10" ht="20.25">
      <c r="A54" t="s">
        <v>0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&lt;native_orthography&gt;glides&lt;/native_orthography&gt;</v>
      </c>
      <c r="D54" t="str">
        <f>CONCATENATE("&lt;alt_native_orthography&gt;",'Word List'!C54,"&lt;/alt_native_orthography&gt;")</f>
        <v>&lt;alt_native_orthography&gt;y&lt;/alt_native_orthography&gt;</v>
      </c>
      <c r="E54" t="str">
        <f>CONCATENATE("&lt;IPA_transcription&gt;",'Word List'!D54,"&lt;/IPA_transcription&gt;")</f>
        <v>&lt;IPA_transcription&gt;biyaʼ&lt;/IPA_transcription&gt;</v>
      </c>
      <c r="F54" t="str">
        <f>CONCATENATE("&lt;alt_IPA_transcription&gt;",'Word List'!E54,"&lt;/alt_IPA_transcription&gt;")</f>
        <v>&lt;alt_IPA_transcription&gt;&lt;/alt_IPA_transcription&gt;</v>
      </c>
      <c r="G54" t="str">
        <f>CONCATENATE("&lt;gloss&gt;",'Word List'!F54,"&lt;/gloss&gt;")</f>
        <v>&lt;gloss&gt;louse&lt;/gloss&gt;</v>
      </c>
      <c r="H54" t="str">
        <f>CONCATENATE("&lt;alt_gloss&gt;",'Word List'!G54,"&lt;/alt_gloss&gt;")</f>
        <v>&lt;alt_gloss&gt;&lt;/alt_gloss&gt;</v>
      </c>
      <c r="I54" t="str">
        <f>CONCATENATE("&lt;semantic_category&gt;",'Word List'!H54,"&lt;/semantic_category&gt;")</f>
        <v>&lt;semantic_category&gt;&lt;/semantic_category&gt;</v>
      </c>
      <c r="J54" t="s">
        <v>1</v>
      </c>
    </row>
    <row r="55" spans="1:10" ht="20.25">
      <c r="A55" t="s">
        <v>0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&lt;native_orthography&gt;&lt;/native_orthography&gt;</v>
      </c>
      <c r="D55" t="str">
        <f>CONCATENATE("&lt;alt_native_orthography&gt;",'Word List'!C55,"&lt;/alt_native_orthography&gt;")</f>
        <v>&lt;alt_native_orthography&gt;w&lt;/alt_native_orthography&gt;</v>
      </c>
      <c r="E55" t="str">
        <f>CONCATENATE("&lt;IPA_transcription&gt;",'Word List'!D55,"&lt;/IPA_transcription&gt;")</f>
        <v>&lt;IPA_transcription&gt;ʼawééʼ&lt;/IPA_transcription&gt;</v>
      </c>
      <c r="F55" t="str">
        <f>CONCATENATE("&lt;alt_IPA_transcription&gt;",'Word List'!E55,"&lt;/alt_IPA_transcription&gt;")</f>
        <v>&lt;alt_IPA_transcription&gt;&lt;/alt_IPA_transcription&gt;</v>
      </c>
      <c r="G55" t="str">
        <f>CONCATENATE("&lt;gloss&gt;",'Word List'!F55,"&lt;/gloss&gt;")</f>
        <v>&lt;gloss&gt;baby&lt;/gloss&gt;</v>
      </c>
      <c r="H55" t="str">
        <f>CONCATENATE("&lt;alt_gloss&gt;",'Word List'!G55,"&lt;/alt_gloss&gt;")</f>
        <v>&lt;alt_gloss&gt;&lt;/alt_gloss&gt;</v>
      </c>
      <c r="I55" t="str">
        <f>CONCATENATE("&lt;semantic_category&gt;",'Word List'!H55,"&lt;/semantic_category&gt;")</f>
        <v>&lt;semantic_category&gt;&lt;/semantic_category&gt;</v>
      </c>
      <c r="J55" t="s">
        <v>1</v>
      </c>
    </row>
    <row r="56" spans="1:10" ht="20.25">
      <c r="A56" t="s">
        <v>0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&lt;native_orthography&gt;labialized velars&lt;/native_orthography&gt;</v>
      </c>
      <c r="D56" t="str">
        <f>CONCATENATE("&lt;alt_native_orthography&gt;",'Word List'!C56,"&lt;/alt_native_orthography&gt;")</f>
        <v>&lt;alt_native_orthography&gt;kw&lt;/alt_native_orthography&gt;</v>
      </c>
      <c r="E56" t="str">
        <f>CONCATENATE("&lt;IPA_transcription&gt;",'Word List'!D56,"&lt;/IPA_transcription&gt;")</f>
        <v>&lt;IPA_transcription&gt;kwii&lt;/IPA_transcription&gt;</v>
      </c>
      <c r="F56" t="str">
        <f>CONCATENATE("&lt;alt_IPA_transcription&gt;",'Word List'!E56,"&lt;/alt_IPA_transcription&gt;")</f>
        <v>&lt;alt_IPA_transcription&gt;&lt;/alt_IPA_transcription&gt;</v>
      </c>
      <c r="G56" t="str">
        <f>CONCATENATE("&lt;gloss&gt;",'Word List'!F56,"&lt;/gloss&gt;")</f>
        <v>&lt;gloss&gt;here&lt;/gloss&gt;</v>
      </c>
      <c r="H56" t="str">
        <f>CONCATENATE("&lt;alt_gloss&gt;",'Word List'!G56,"&lt;/alt_gloss&gt;")</f>
        <v>&lt;alt_gloss&gt;&lt;/alt_gloss&gt;</v>
      </c>
      <c r="I56" t="str">
        <f>CONCATENATE("&lt;semantic_category&gt;",'Word List'!H56,"&lt;/semantic_category&gt;")</f>
        <v>&lt;semantic_category&gt;&lt;/semantic_category&gt;</v>
      </c>
      <c r="J56" t="s">
        <v>1</v>
      </c>
    </row>
    <row r="57" spans="1:10" ht="20.25">
      <c r="A57" t="s">
        <v>0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&lt;native_orthography&gt;&lt;/native_orthography&gt;</v>
      </c>
      <c r="D57" t="str">
        <f>CONCATENATE("&lt;alt_native_orthography&gt;",'Word List'!C57,"&lt;/alt_native_orthography&gt;")</f>
        <v>&lt;alt_native_orthography&gt;hw&lt;/alt_native_orthography&gt;</v>
      </c>
      <c r="E57" t="str">
        <f>CONCATENATE("&lt;IPA_transcription&gt;",'Word List'!D57,"&lt;/IPA_transcription&gt;")</f>
        <v>&lt;IPA_transcription&gt;hwiih&lt;/IPA_transcription&gt;</v>
      </c>
      <c r="F57" t="str">
        <f>CONCATENATE("&lt;alt_IPA_transcription&gt;",'Word List'!E57,"&lt;/alt_IPA_transcription&gt;")</f>
        <v>&lt;alt_IPA_transcription&gt;&lt;/alt_IPA_transcription&gt;</v>
      </c>
      <c r="G57" t="str">
        <f>CONCATENATE("&lt;gloss&gt;",'Word List'!F57,"&lt;/gloss&gt;")</f>
        <v>&lt;gloss&gt;into him; satisfaction&lt;/gloss&gt;</v>
      </c>
      <c r="H57" t="str">
        <f>CONCATENATE("&lt;alt_gloss&gt;",'Word List'!G57,"&lt;/alt_gloss&gt;")</f>
        <v>&lt;alt_gloss&gt;&lt;/alt_gloss&gt;</v>
      </c>
      <c r="I57" t="str">
        <f>CONCATENATE("&lt;semantic_category&gt;",'Word List'!H57,"&lt;/semantic_category&gt;")</f>
        <v>&lt;semantic_category&gt;&lt;/semantic_category&gt;</v>
      </c>
      <c r="J57" t="s">
        <v>1</v>
      </c>
    </row>
    <row r="58" spans="1:10" ht="20.25">
      <c r="A58" t="s">
        <v>0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&lt;native_orthography&gt;augmentive&lt;/native_orthography&gt;</v>
      </c>
      <c r="D58" t="str">
        <f>CONCATENATE("&lt;alt_native_orthography&gt;",'Word List'!C58,"&lt;/alt_native_orthography&gt;")</f>
        <v>&lt;alt_native_orthography&gt;ts&lt;/alt_native_orthography&gt;</v>
      </c>
      <c r="E58" t="str">
        <f>CONCATENATE("&lt;IPA_transcription&gt;",'Word List'!D58,"&lt;/IPA_transcription&gt;")</f>
        <v>&lt;IPA_transcription&gt;ɬitso&lt;/IPA_transcription&gt;</v>
      </c>
      <c r="F58" t="str">
        <f>CONCATENATE("&lt;alt_IPA_transcription&gt;",'Word List'!E58,"&lt;/alt_IPA_transcription&gt;")</f>
        <v>&lt;alt_IPA_transcription&gt;&lt;/alt_IPA_transcription&gt;</v>
      </c>
      <c r="G58" t="str">
        <f>CONCATENATE("&lt;gloss&gt;",'Word List'!F58,"&lt;/gloss&gt;")</f>
        <v>&lt;gloss&gt;yellow&lt;/gloss&gt;</v>
      </c>
      <c r="H58" t="str">
        <f>CONCATENATE("&lt;alt_gloss&gt;",'Word List'!G58,"&lt;/alt_gloss&gt;")</f>
        <v>&lt;alt_gloss&gt;&lt;/alt_gloss&gt;</v>
      </c>
      <c r="I58" t="str">
        <f>CONCATENATE("&lt;semantic_category&gt;",'Word List'!H58,"&lt;/semantic_category&gt;")</f>
        <v>&lt;semantic_category&gt;&lt;/semantic_category&gt;</v>
      </c>
      <c r="J58" t="s">
        <v>1</v>
      </c>
    </row>
    <row r="59" spans="1:10" ht="20.25">
      <c r="A59" t="s">
        <v>0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&lt;native_orthography&gt;&lt;/native_orthography&gt;</v>
      </c>
      <c r="D59" t="str">
        <f>CONCATENATE("&lt;alt_native_orthography&gt;",'Word List'!C59,"&lt;/alt_native_orthography&gt;")</f>
        <v>&lt;alt_native_orthography&gt;tsx&lt;/alt_native_orthography&gt;</v>
      </c>
      <c r="E59" t="str">
        <f>CONCATENATE("&lt;IPA_transcription&gt;",'Word List'!D59,"&lt;/IPA_transcription&gt;")</f>
        <v>&lt;IPA_transcription&gt;ɬitsxo&lt;/IPA_transcription&gt;</v>
      </c>
      <c r="F59" t="str">
        <f>CONCATENATE("&lt;alt_IPA_transcription&gt;",'Word List'!E59,"&lt;/alt_IPA_transcription&gt;")</f>
        <v>&lt;alt_IPA_transcription&gt;&lt;/alt_IPA_transcription&gt;</v>
      </c>
      <c r="G59" t="str">
        <f>CONCATENATE("&lt;gloss&gt;",'Word List'!F59,"&lt;/gloss&gt;")</f>
        <v>&lt;gloss&gt;orange&lt;/gloss&gt;</v>
      </c>
      <c r="H59" t="str">
        <f>CONCATENATE("&lt;alt_gloss&gt;",'Word List'!G59,"&lt;/alt_gloss&gt;")</f>
        <v>&lt;alt_gloss&gt;&lt;/alt_gloss&gt;</v>
      </c>
      <c r="I59" t="str">
        <f>CONCATENATE("&lt;semantic_category&gt;",'Word List'!H59,"&lt;/semantic_category&gt;")</f>
        <v>&lt;semantic_category&gt;&lt;/semantic_category&gt;</v>
      </c>
      <c r="J59" t="s">
        <v>1</v>
      </c>
    </row>
    <row r="60" spans="1:10" ht="20.25">
      <c r="A60" t="s">
        <v>0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&lt;native_orthography&gt;&lt;/native_orthography&gt;</v>
      </c>
      <c r="D60" t="str">
        <f>CONCATENATE("&lt;alt_native_orthography&gt;",'Word List'!C60,"&lt;/alt_native_orthography&gt;")</f>
        <v>&lt;alt_native_orthography&gt;t&lt;/alt_native_orthography&gt;</v>
      </c>
      <c r="E60" t="str">
        <f>CONCATENATE("&lt;IPA_transcription&gt;",'Word List'!D60,"&lt;/IPA_transcription&gt;")</f>
        <v>&lt;IPA_transcription&gt;niɬtólí&lt;/IPA_transcription&gt;</v>
      </c>
      <c r="F60" t="str">
        <f>CONCATENATE("&lt;alt_IPA_transcription&gt;",'Word List'!E60,"&lt;/alt_IPA_transcription&gt;")</f>
        <v>&lt;alt_IPA_transcription&gt;&lt;/alt_IPA_transcription&gt;</v>
      </c>
      <c r="G60" t="str">
        <f>CONCATENATE("&lt;gloss&gt;",'Word List'!F60,"&lt;/gloss&gt;")</f>
        <v>&lt;gloss&gt;crystal clear&lt;/gloss&gt;</v>
      </c>
      <c r="H60" t="str">
        <f>CONCATENATE("&lt;alt_gloss&gt;",'Word List'!G60,"&lt;/alt_gloss&gt;")</f>
        <v>&lt;alt_gloss&gt;&lt;/alt_gloss&gt;</v>
      </c>
      <c r="I60" t="str">
        <f>CONCATENATE("&lt;semantic_category&gt;",'Word List'!H60,"&lt;/semantic_category&gt;")</f>
        <v>&lt;semantic_category&gt;&lt;/semantic_category&gt;</v>
      </c>
      <c r="J60" t="s">
        <v>1</v>
      </c>
    </row>
    <row r="61" spans="1:10" ht="20.25">
      <c r="A61" t="s">
        <v>0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&lt;native_orthography&gt;&lt;/native_orthography&gt;</v>
      </c>
      <c r="D61" t="str">
        <f>CONCATENATE("&lt;alt_native_orthography&gt;",'Word List'!C61,"&lt;/alt_native_orthography&gt;")</f>
        <v>&lt;alt_native_orthography&gt;sx&lt;/alt_native_orthography&gt;</v>
      </c>
      <c r="E61" t="str">
        <f>CONCATENATE("&lt;IPA_transcription&gt;",'Word List'!D61,"&lt;/IPA_transcription&gt;")</f>
        <v>&lt;IPA_transcription&gt;yiyiisxí̹&lt;/IPA_transcription&gt;</v>
      </c>
      <c r="F61" t="str">
        <f>CONCATENATE("&lt;alt_IPA_transcription&gt;",'Word List'!E61,"&lt;/alt_IPA_transcription&gt;")</f>
        <v>&lt;alt_IPA_transcription&gt;&lt;/alt_IPA_transcription&gt;</v>
      </c>
      <c r="G61" t="str">
        <f>CONCATENATE("&lt;gloss&gt;",'Word List'!F61,"&lt;/gloss&gt;")</f>
        <v>&lt;gloss&gt;he killed it&lt;/gloss&gt;</v>
      </c>
      <c r="H61" t="str">
        <f>CONCATENATE("&lt;alt_gloss&gt;",'Word List'!G61,"&lt;/alt_gloss&gt;")</f>
        <v>&lt;alt_gloss&gt;&lt;/alt_gloss&gt;</v>
      </c>
      <c r="I61" t="str">
        <f>CONCATENATE("&lt;semantic_category&gt;",'Word List'!H61,"&lt;/semantic_category&gt;")</f>
        <v>&lt;semantic_category&gt;&lt;/semantic_category&gt;</v>
      </c>
      <c r="J61" t="s">
        <v>1</v>
      </c>
    </row>
    <row r="62" spans="1:10" ht="20.25">
      <c r="A62" t="s">
        <v>0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&lt;native_orthography&gt;&lt;/native_orthography&gt;</v>
      </c>
      <c r="D62" t="str">
        <f>CONCATENATE("&lt;alt_native_orthography&gt;",'Word List'!C62,"&lt;/alt_native_orthography&gt;")</f>
        <v>&lt;alt_native_orthography&gt;jx&lt;/alt_native_orthography&gt;</v>
      </c>
      <c r="E62" t="str">
        <f>CONCATENATE("&lt;IPA_transcription&gt;",'Word List'!D62,"&lt;/IPA_transcription&gt;")</f>
        <v>&lt;IPA_transcription&gt;yiishjxí̹í̹&lt;/IPA_transcription&gt;</v>
      </c>
      <c r="F62" t="str">
        <f>CONCATENATE("&lt;alt_IPA_transcription&gt;",'Word List'!E62,"&lt;/alt_IPA_transcription&gt;")</f>
        <v>&lt;alt_IPA_transcription&gt;&lt;/alt_IPA_transcription&gt;</v>
      </c>
      <c r="G62" t="str">
        <f>CONCATENATE("&lt;gloss&gt;",'Word List'!F62,"&lt;/gloss&gt;")</f>
        <v>&lt;gloss&gt;I turned dark from the sun&lt;/gloss&gt;</v>
      </c>
      <c r="H62" t="str">
        <f>CONCATENATE("&lt;alt_gloss&gt;",'Word List'!G62,"&lt;/alt_gloss&gt;")</f>
        <v>&lt;alt_gloss&gt;&lt;/alt_gloss&gt;</v>
      </c>
      <c r="I62" t="str">
        <f>CONCATENATE("&lt;semantic_category&gt;",'Word List'!H62,"&lt;/semantic_category&gt;")</f>
        <v>&lt;semantic_category&gt;&lt;/semantic_category&gt;</v>
      </c>
      <c r="J62" t="s">
        <v>1</v>
      </c>
    </row>
    <row r="63" spans="1:10" ht="20.25">
      <c r="A63" t="s">
        <v>0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&lt;native_orthography&gt;aspirated /t/ (also vowel contrasts)&lt;/native_orthography&gt;</v>
      </c>
      <c r="D63" t="str">
        <f>CONCATENATE("&lt;alt_native_orthography&gt;",'Word List'!C63,"&lt;/alt_native_orthography&gt;")</f>
        <v>&lt;alt_native_orthography&gt;ti&lt;/alt_native_orthography&gt;</v>
      </c>
      <c r="E63" t="str">
        <f>CONCATENATE("&lt;IPA_transcription&gt;",'Word List'!D63,"&lt;/IPA_transcription&gt;")</f>
        <v>&lt;IPA_transcription&gt;bitin&lt;/IPA_transcription&gt;</v>
      </c>
      <c r="F63" t="str">
        <f>CONCATENATE("&lt;alt_IPA_transcription&gt;",'Word List'!E63,"&lt;/alt_IPA_transcription&gt;")</f>
        <v>&lt;alt_IPA_transcription&gt;&lt;/alt_IPA_transcription&gt;</v>
      </c>
      <c r="G63" t="str">
        <f>CONCATENATE("&lt;gloss&gt;",'Word List'!F63,"&lt;/gloss&gt;")</f>
        <v>&lt;gloss&gt;ice&lt;/gloss&gt;</v>
      </c>
      <c r="H63" t="str">
        <f>CONCATENATE("&lt;alt_gloss&gt;",'Word List'!G63,"&lt;/alt_gloss&gt;")</f>
        <v>&lt;alt_gloss&gt;&lt;/alt_gloss&gt;</v>
      </c>
      <c r="I63" t="str">
        <f>CONCATENATE("&lt;semantic_category&gt;",'Word List'!H63,"&lt;/semantic_category&gt;")</f>
        <v>&lt;semantic_category&gt;&lt;/semantic_category&gt;</v>
      </c>
      <c r="J63" t="s">
        <v>1</v>
      </c>
    </row>
    <row r="64" spans="1:10" ht="20.25">
      <c r="A64" t="s">
        <v>0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&lt;native_orthography&gt;&lt;/native_orthography&gt;</v>
      </c>
      <c r="D64" t="str">
        <f>CONCATENATE("&lt;alt_native_orthography&gt;",'Word List'!C64,"&lt;/alt_native_orthography&gt;")</f>
        <v>&lt;alt_native_orthography&gt;te&lt;/alt_native_orthography&gt;</v>
      </c>
      <c r="E64" t="str">
        <f>CONCATENATE("&lt;IPA_transcription&gt;",'Word List'!D64,"&lt;/IPA_transcription&gt;")</f>
        <v>&lt;IPA_transcription&gt;biteeɬ&lt;/IPA_transcription&gt;</v>
      </c>
      <c r="F64" t="str">
        <f>CONCATENATE("&lt;alt_IPA_transcription&gt;",'Word List'!E64,"&lt;/alt_IPA_transcription&gt;")</f>
        <v>&lt;alt_IPA_transcription&gt;&lt;/alt_IPA_transcription&gt;</v>
      </c>
      <c r="G64" t="str">
        <f>CONCATENATE("&lt;gloss&gt;",'Word List'!F64,"&lt;/gloss&gt;")</f>
        <v>&lt;gloss&gt;cat tail&lt;/gloss&gt;</v>
      </c>
      <c r="H64" t="str">
        <f>CONCATENATE("&lt;alt_gloss&gt;",'Word List'!G64,"&lt;/alt_gloss&gt;")</f>
        <v>&lt;alt_gloss&gt;&lt;/alt_gloss&gt;</v>
      </c>
      <c r="I64" t="str">
        <f>CONCATENATE("&lt;semantic_category&gt;",'Word List'!H64,"&lt;/semantic_category&gt;")</f>
        <v>&lt;semantic_category&gt;&lt;/semantic_category&gt;</v>
      </c>
      <c r="J64" t="s">
        <v>1</v>
      </c>
    </row>
    <row r="65" spans="1:10" ht="20.25">
      <c r="A65" t="s">
        <v>0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&lt;native_orthography&gt;&lt;/native_orthography&gt;</v>
      </c>
      <c r="D65" t="str">
        <f>CONCATENATE("&lt;alt_native_orthography&gt;",'Word List'!C65,"&lt;/alt_native_orthography&gt;")</f>
        <v>&lt;alt_native_orthography&gt;to&lt;/alt_native_orthography&gt;</v>
      </c>
      <c r="E65" t="str">
        <f>CONCATENATE("&lt;IPA_transcription&gt;",'Word List'!D65,"&lt;/IPA_transcription&gt;")</f>
        <v>&lt;IPA_transcription&gt;bitoʼ&lt;/IPA_transcription&gt;</v>
      </c>
      <c r="F65" t="str">
        <f>CONCATENATE("&lt;alt_IPA_transcription&gt;",'Word List'!E65,"&lt;/alt_IPA_transcription&gt;")</f>
        <v>&lt;alt_IPA_transcription&gt;&lt;/alt_IPA_transcription&gt;</v>
      </c>
      <c r="G65" t="str">
        <f>CONCATENATE("&lt;gloss&gt;",'Word List'!F65,"&lt;/gloss&gt;")</f>
        <v>&lt;gloss&gt;juice&lt;/gloss&gt;</v>
      </c>
      <c r="H65" t="str">
        <f>CONCATENATE("&lt;alt_gloss&gt;",'Word List'!G65,"&lt;/alt_gloss&gt;")</f>
        <v>&lt;alt_gloss&gt;&lt;/alt_gloss&gt;</v>
      </c>
      <c r="I65" t="str">
        <f>CONCATENATE("&lt;semantic_category&gt;",'Word List'!H65,"&lt;/semantic_category&gt;")</f>
        <v>&lt;semantic_category&gt;&lt;/semantic_category&gt;</v>
      </c>
      <c r="J65" t="s">
        <v>1</v>
      </c>
    </row>
    <row r="66" spans="1:10" ht="20.25">
      <c r="A66" t="s">
        <v>0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&lt;native_orthography&gt;&lt;/native_orthography&gt;</v>
      </c>
      <c r="D66" t="str">
        <f>CONCATENATE("&lt;alt_native_orthography&gt;",'Word List'!C66,"&lt;/alt_native_orthography&gt;")</f>
        <v>&lt;alt_native_orthography&gt;&lt;/alt_native_orthography&gt;</v>
      </c>
      <c r="E66" t="str">
        <f>CONCATENATE("&lt;IPA_transcription&gt;",'Word List'!D66,"&lt;/IPA_transcription&gt;")</f>
        <v>&lt;IPA_transcription&gt;bitooʼ&lt;/IPA_transcription&gt;</v>
      </c>
      <c r="F66" t="str">
        <f>CONCATENATE("&lt;alt_IPA_transcription&gt;",'Word List'!E66,"&lt;/alt_IPA_transcription&gt;")</f>
        <v>&lt;alt_IPA_transcription&gt;&lt;/alt_IPA_transcription&gt;</v>
      </c>
      <c r="G66" t="str">
        <f>CONCATENATE("&lt;gloss&gt;",'Word List'!F66,"&lt;/gloss&gt;")</f>
        <v>&lt;gloss&gt;fluid, water&lt;/gloss&gt;</v>
      </c>
      <c r="H66" t="str">
        <f>CONCATENATE("&lt;alt_gloss&gt;",'Word List'!G66,"&lt;/alt_gloss&gt;")</f>
        <v>&lt;alt_gloss&gt;&lt;/alt_gloss&gt;</v>
      </c>
      <c r="I66" t="str">
        <f>CONCATENATE("&lt;semantic_category&gt;",'Word List'!H66,"&lt;/semantic_category&gt;")</f>
        <v>&lt;semantic_category&gt;&lt;/semantic_category&gt;</v>
      </c>
      <c r="J66" t="s">
        <v>1</v>
      </c>
    </row>
    <row r="67" spans="1:10" ht="20.25">
      <c r="A67" t="s">
        <v>0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&lt;native_orthography&gt;&lt;/native_orthography&gt;</v>
      </c>
      <c r="D67" t="str">
        <f>CONCATENATE("&lt;alt_native_orthography&gt;",'Word List'!C67,"&lt;/alt_native_orthography&gt;")</f>
        <v>&lt;alt_native_orthography&gt;&lt;/alt_native_orthography&gt;</v>
      </c>
      <c r="E67" t="str">
        <f>CONCATENATE("&lt;IPA_transcription&gt;",'Word List'!D67,"&lt;/IPA_transcription&gt;")</f>
        <v>&lt;IPA_transcription&gt;tó&lt;/IPA_transcription&gt;</v>
      </c>
      <c r="F67" t="str">
        <f>CONCATENATE("&lt;alt_IPA_transcription&gt;",'Word List'!E67,"&lt;/alt_IPA_transcription&gt;")</f>
        <v>&lt;alt_IPA_transcription&gt;&lt;/alt_IPA_transcription&gt;</v>
      </c>
      <c r="G67" t="str">
        <f>CONCATENATE("&lt;gloss&gt;",'Word List'!F67,"&lt;/gloss&gt;")</f>
        <v>&lt;gloss&gt;water&lt;/gloss&gt;</v>
      </c>
      <c r="H67" t="str">
        <f>CONCATENATE("&lt;alt_gloss&gt;",'Word List'!G67,"&lt;/alt_gloss&gt;")</f>
        <v>&lt;alt_gloss&gt;&lt;/alt_gloss&gt;</v>
      </c>
      <c r="I67" t="str">
        <f>CONCATENATE("&lt;semantic_category&gt;",'Word List'!H67,"&lt;/semantic_category&gt;")</f>
        <v>&lt;semantic_category&gt;&lt;/semantic_category&gt;</v>
      </c>
      <c r="J67" t="s">
        <v>1</v>
      </c>
    </row>
    <row r="68" spans="1:10" ht="20.25">
      <c r="A68" t="s">
        <v>0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&lt;native_orthography&gt;&lt;/native_orthography&gt;</v>
      </c>
      <c r="D68" t="str">
        <f>CONCATENATE("&lt;alt_native_orthography&gt;",'Word List'!C68,"&lt;/alt_native_orthography&gt;")</f>
        <v>&lt;alt_native_orthography&gt;ta&lt;/alt_native_orthography&gt;</v>
      </c>
      <c r="E68" t="str">
        <f>CONCATENATE("&lt;IPA_transcription&gt;",'Word List'!D68,"&lt;/IPA_transcription&gt;")</f>
        <v>&lt;IPA_transcription&gt;bitaʼ&lt;/IPA_transcription&gt;</v>
      </c>
      <c r="F68" t="str">
        <f>CONCATENATE("&lt;alt_IPA_transcription&gt;",'Word List'!E68,"&lt;/alt_IPA_transcription&gt;")</f>
        <v>&lt;alt_IPA_transcription&gt;&lt;/alt_IPA_transcription&gt;</v>
      </c>
      <c r="G68" t="str">
        <f>CONCATENATE("&lt;gloss&gt;",'Word List'!F68,"&lt;/gloss&gt;")</f>
        <v>&lt;gloss&gt;in the middle of&lt;/gloss&gt;</v>
      </c>
      <c r="H68" t="str">
        <f>CONCATENATE("&lt;alt_gloss&gt;",'Word List'!G68,"&lt;/alt_gloss&gt;")</f>
        <v>&lt;alt_gloss&gt;&lt;/alt_gloss&gt;</v>
      </c>
      <c r="I68" t="str">
        <f>CONCATENATE("&lt;semantic_category&gt;",'Word List'!H68,"&lt;/semantic_category&gt;")</f>
        <v>&lt;semantic_category&gt;&lt;/semantic_category&gt;</v>
      </c>
      <c r="J68" t="s">
        <v>1</v>
      </c>
    </row>
    <row r="69" spans="1:10" ht="20.25">
      <c r="A69" t="s">
        <v>0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&lt;native_orthography&gt;&lt;/native_orthography&gt;</v>
      </c>
      <c r="D69" t="str">
        <f>CONCATENATE("&lt;alt_native_orthography&gt;",'Word List'!C69,"&lt;/alt_native_orthography&gt;")</f>
        <v>&lt;alt_native_orthography&gt;&lt;/alt_native_orthography&gt;</v>
      </c>
      <c r="E69" t="str">
        <f>CONCATENATE("&lt;IPA_transcription&gt;",'Word List'!D69,"&lt;/IPA_transcription&gt;")</f>
        <v>&lt;IPA_transcription&gt;bitaaʼ&lt;/IPA_transcription&gt;</v>
      </c>
      <c r="F69" t="str">
        <f>CONCATENATE("&lt;alt_IPA_transcription&gt;",'Word List'!E69,"&lt;/alt_IPA_transcription&gt;")</f>
        <v>&lt;alt_IPA_transcription&gt;&lt;/alt_IPA_transcription&gt;</v>
      </c>
      <c r="G69" t="str">
        <f>CONCATENATE("&lt;gloss&gt;",'Word List'!F69,"&lt;/gloss&gt;")</f>
        <v>&lt;gloss&gt;father&lt;/gloss&gt;</v>
      </c>
      <c r="H69" t="str">
        <f>CONCATENATE("&lt;alt_gloss&gt;",'Word List'!G69,"&lt;/alt_gloss&gt;")</f>
        <v>&lt;alt_gloss&gt;&lt;/alt_gloss&gt;</v>
      </c>
      <c r="I69" t="str">
        <f>CONCATENATE("&lt;semantic_category&gt;",'Word List'!H69,"&lt;/semantic_category&gt;")</f>
        <v>&lt;semantic_category&gt;&lt;/semantic_category&gt;</v>
      </c>
      <c r="J69" t="s">
        <v>1</v>
      </c>
    </row>
    <row r="70" spans="1:10" ht="20.25">
      <c r="A70" t="s">
        <v>0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&lt;native_orthography&gt;aspirated /k/&lt;/native_orthography&gt;</v>
      </c>
      <c r="D70" t="str">
        <f>CONCATENATE("&lt;alt_native_orthography&gt;",'Word List'!C70,"&lt;/alt_native_orthography&gt;")</f>
        <v>&lt;alt_native_orthography&gt;ki&lt;/alt_native_orthography&gt;</v>
      </c>
      <c r="E70" t="str">
        <f>CONCATENATE("&lt;IPA_transcription&gt;",'Word List'!D70,"&lt;/IPA_transcription&gt;")</f>
        <v>&lt;IPA_transcription&gt;bikin&lt;/IPA_transcription&gt;</v>
      </c>
      <c r="F70" t="str">
        <f>CONCATENATE("&lt;alt_IPA_transcription&gt;",'Word List'!E70,"&lt;/alt_IPA_transcription&gt;")</f>
        <v>&lt;alt_IPA_transcription&gt;&lt;/alt_IPA_transcription&gt;</v>
      </c>
      <c r="G70" t="str">
        <f>CONCATENATE("&lt;gloss&gt;",'Word List'!F70,"&lt;/gloss&gt;")</f>
        <v>&lt;gloss&gt;his house&lt;/gloss&gt;</v>
      </c>
      <c r="H70" t="str">
        <f>CONCATENATE("&lt;alt_gloss&gt;",'Word List'!G70,"&lt;/alt_gloss&gt;")</f>
        <v>&lt;alt_gloss&gt;&lt;/alt_gloss&gt;</v>
      </c>
      <c r="I70" t="str">
        <f>CONCATENATE("&lt;semantic_category&gt;",'Word List'!H70,"&lt;/semantic_category&gt;")</f>
        <v>&lt;semantic_category&gt;&lt;/semantic_category&gt;</v>
      </c>
      <c r="J70" t="s">
        <v>1</v>
      </c>
    </row>
    <row r="71" spans="1:10" ht="20.25">
      <c r="A71" t="s">
        <v>0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&lt;native_orthography&gt;&lt;/native_orthography&gt;</v>
      </c>
      <c r="D71" t="str">
        <f>CONCATENATE("&lt;alt_native_orthography&gt;",'Word List'!C71,"&lt;/alt_native_orthography&gt;")</f>
        <v>&lt;alt_native_orthography&gt;ke&lt;/alt_native_orthography&gt;</v>
      </c>
      <c r="E71" t="str">
        <f>CONCATENATE("&lt;IPA_transcription&gt;",'Word List'!D71,"&lt;/IPA_transcription&gt;")</f>
        <v>&lt;IPA_transcription&gt;bikeʼ&lt;/IPA_transcription&gt;</v>
      </c>
      <c r="F71" t="str">
        <f>CONCATENATE("&lt;alt_IPA_transcription&gt;",'Word List'!E71,"&lt;/alt_IPA_transcription&gt;")</f>
        <v>&lt;alt_IPA_transcription&gt;&lt;/alt_IPA_transcription&gt;</v>
      </c>
      <c r="G71" t="str">
        <f>CONCATENATE("&lt;gloss&gt;",'Word List'!F71,"&lt;/gloss&gt;")</f>
        <v>&lt;gloss&gt;his foot&lt;/gloss&gt;</v>
      </c>
      <c r="H71" t="str">
        <f>CONCATENATE("&lt;alt_gloss&gt;",'Word List'!G71,"&lt;/alt_gloss&gt;")</f>
        <v>&lt;alt_gloss&gt;&lt;/alt_gloss&gt;</v>
      </c>
      <c r="I71" t="str">
        <f>CONCATENATE("&lt;semantic_category&gt;",'Word List'!H71,"&lt;/semantic_category&gt;")</f>
        <v>&lt;semantic_category&gt;&lt;/semantic_category&gt;</v>
      </c>
      <c r="J71" t="s">
        <v>1</v>
      </c>
    </row>
    <row r="72" spans="1:10" ht="20.25">
      <c r="A72" t="s">
        <v>0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&lt;native_orthography&gt;&lt;/native_orthography&gt;</v>
      </c>
      <c r="D72" t="str">
        <f>CONCATENATE("&lt;alt_native_orthography&gt;",'Word List'!C72,"&lt;/alt_native_orthography&gt;")</f>
        <v>&lt;alt_native_orthography&gt;ka&lt;/alt_native_orthography&gt;</v>
      </c>
      <c r="E72" t="str">
        <f>CONCATENATE("&lt;IPA_transcription&gt;",'Word List'!D72,"&lt;/IPA_transcription&gt;")</f>
        <v>&lt;IPA_transcription&gt;bíkáʼanilyeed&lt;/IPA_transcription&gt;</v>
      </c>
      <c r="F72" t="str">
        <f>CONCATENATE("&lt;alt_IPA_transcription&gt;",'Word List'!E72,"&lt;/alt_IPA_transcription&gt;")</f>
        <v>&lt;alt_IPA_transcription&gt;&lt;/alt_IPA_transcription&gt;</v>
      </c>
      <c r="G72" t="str">
        <f>CONCATENATE("&lt;gloss&gt;",'Word List'!F72,"&lt;/gloss&gt;")</f>
        <v>&lt;gloss&gt;help him&lt;/gloss&gt;</v>
      </c>
      <c r="H72" t="str">
        <f>CONCATENATE("&lt;alt_gloss&gt;",'Word List'!G72,"&lt;/alt_gloss&gt;")</f>
        <v>&lt;alt_gloss&gt;&lt;/alt_gloss&gt;</v>
      </c>
      <c r="I72" t="str">
        <f>CONCATENATE("&lt;semantic_category&gt;",'Word List'!H72,"&lt;/semantic_category&gt;")</f>
        <v>&lt;semantic_category&gt;&lt;/semantic_category&gt;</v>
      </c>
      <c r="J72" t="s">
        <v>1</v>
      </c>
    </row>
    <row r="73" spans="1:10" ht="20.25">
      <c r="A73" t="s">
        <v>0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&lt;native_orthography&gt;&lt;/native_orthography&gt;</v>
      </c>
      <c r="D73" t="str">
        <f>CONCATENATE("&lt;alt_native_orthography&gt;",'Word List'!C73,"&lt;/alt_native_orthography&gt;")</f>
        <v>&lt;alt_native_orthography&gt;ko&lt;/alt_native_orthography&gt;</v>
      </c>
      <c r="E73" t="str">
        <f>CONCATENATE("&lt;IPA_transcription&gt;",'Word List'!D73,"&lt;/IPA_transcription&gt;")</f>
        <v>&lt;IPA_transcription&gt;bokooh&lt;/IPA_transcription&gt;</v>
      </c>
      <c r="F73" t="str">
        <f>CONCATENATE("&lt;alt_IPA_transcription&gt;",'Word List'!E73,"&lt;/alt_IPA_transcription&gt;")</f>
        <v>&lt;alt_IPA_transcription&gt;&lt;/alt_IPA_transcription&gt;</v>
      </c>
      <c r="G73" t="str">
        <f>CONCATENATE("&lt;gloss&gt;",'Word List'!F73,"&lt;/gloss&gt;")</f>
        <v>&lt;gloss&gt;canyon&lt;/gloss&gt;</v>
      </c>
      <c r="H73" t="str">
        <f>CONCATENATE("&lt;alt_gloss&gt;",'Word List'!G73,"&lt;/alt_gloss&gt;")</f>
        <v>&lt;alt_gloss&gt;&lt;/alt_gloss&gt;</v>
      </c>
      <c r="I73" t="str">
        <f>CONCATENATE("&lt;semantic_category&gt;",'Word List'!H73,"&lt;/semantic_category&gt;")</f>
        <v>&lt;semantic_category&gt;&lt;/semantic_category&gt;</v>
      </c>
      <c r="J73" t="s">
        <v>1</v>
      </c>
    </row>
    <row r="74" spans="1:10" ht="20.25">
      <c r="A74" t="s">
        <v>0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&lt;native_orthography&gt;verb stem mutations&lt;/native_orthography&gt;</v>
      </c>
      <c r="D74" t="str">
        <f>CONCATENATE("&lt;alt_native_orthography&gt;",'Word List'!C74,"&lt;/alt_native_orthography&gt;")</f>
        <v>&lt;alt_native_orthography&gt;&lt;/alt_native_orthography&gt;</v>
      </c>
      <c r="E74" t="str">
        <f>CONCATENATE("&lt;IPA_transcription&gt;",'Word List'!D74,"&lt;/IPA_transcription&gt;")</f>
        <v>&lt;IPA_transcription&gt;yah ʼaníyóód&lt;/IPA_transcription&gt;</v>
      </c>
      <c r="F74" t="str">
        <f>CONCATENATE("&lt;alt_IPA_transcription&gt;",'Word List'!E74,"&lt;/alt_IPA_transcription&gt;")</f>
        <v>&lt;alt_IPA_transcription&gt;&lt;/alt_IPA_transcription&gt;</v>
      </c>
      <c r="G74" t="str">
        <f>CONCATENATE("&lt;gloss&gt;",'Word List'!F74,"&lt;/gloss&gt;")</f>
        <v>&lt;gloss&gt;drive them in&lt;/gloss&gt;</v>
      </c>
      <c r="H74" t="str">
        <f>CONCATENATE("&lt;alt_gloss&gt;",'Word List'!G74,"&lt;/alt_gloss&gt;")</f>
        <v>&lt;alt_gloss&gt;&lt;/alt_gloss&gt;</v>
      </c>
      <c r="I74" t="str">
        <f>CONCATENATE("&lt;semantic_category&gt;",'Word List'!H74,"&lt;/semantic_category&gt;")</f>
        <v>&lt;semantic_category&gt;yóód = 'drive, flee'&lt;/semantic_category&gt;</v>
      </c>
      <c r="J74" t="s">
        <v>1</v>
      </c>
    </row>
    <row r="75" spans="1:10" ht="20.25">
      <c r="A75" t="s">
        <v>0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&lt;native_orthography&gt;&lt;/native_orthography&gt;</v>
      </c>
      <c r="D75" t="str">
        <f>CONCATENATE("&lt;alt_native_orthography&gt;",'Word List'!C75,"&lt;/alt_native_orthography&gt;")</f>
        <v>&lt;alt_native_orthography&gt;&lt;/alt_native_orthography&gt;</v>
      </c>
      <c r="E75" t="str">
        <f>CONCATENATE("&lt;IPA_transcription&gt;",'Word List'!D75,"&lt;/IPA_transcription&gt;")</f>
        <v>&lt;IPA_transcription&gt;yah ʼanissóód&lt;/IPA_transcription&gt;</v>
      </c>
      <c r="F75" t="str">
        <f>CONCATENATE("&lt;alt_IPA_transcription&gt;",'Word List'!E75,"&lt;/alt_IPA_transcription&gt;")</f>
        <v>&lt;alt_IPA_transcription&gt;&lt;/alt_IPA_transcription&gt;</v>
      </c>
      <c r="G75" t="str">
        <f>CONCATENATE("&lt;gloss&gt;",'Word List'!F75,"&lt;/gloss&gt;")</f>
        <v>&lt;gloss&gt;I'm driving them in&lt;/gloss&gt;</v>
      </c>
      <c r="H75" t="str">
        <f>CONCATENATE("&lt;alt_gloss&gt;",'Word List'!G75,"&lt;/alt_gloss&gt;")</f>
        <v>&lt;alt_gloss&gt;&lt;/alt_gloss&gt;</v>
      </c>
      <c r="I75" t="str">
        <f>CONCATENATE("&lt;semantic_category&gt;",'Word List'!H75,"&lt;/semantic_category&gt;")</f>
        <v>&lt;semantic_category&gt;&lt;/semantic_category&gt;</v>
      </c>
      <c r="J75" t="s">
        <v>1</v>
      </c>
    </row>
    <row r="76" spans="1:10" ht="20.25">
      <c r="A76" t="s">
        <v>0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&lt;native_orthography&gt;&lt;/native_orthography&gt;</v>
      </c>
      <c r="D76" t="str">
        <f>CONCATENATE("&lt;alt_native_orthography&gt;",'Word List'!C76,"&lt;/alt_native_orthography&gt;")</f>
        <v>&lt;alt_native_orthography&gt;&lt;/alt_native_orthography&gt;</v>
      </c>
      <c r="E76" t="str">
        <f>CONCATENATE("&lt;IPA_transcription&gt;",'Word List'!D76,"&lt;/IPA_transcription&gt;")</f>
        <v>&lt;IPA_transcription&gt;yiyí̹í̹h&lt;/IPA_transcription&gt;</v>
      </c>
      <c r="F76" t="str">
        <f>CONCATENATE("&lt;alt_IPA_transcription&gt;",'Word List'!E76,"&lt;/alt_IPA_transcription&gt;")</f>
        <v>&lt;alt_IPA_transcription&gt;&lt;/alt_IPA_transcription&gt;</v>
      </c>
      <c r="G76" t="str">
        <f>CONCATENATE("&lt;gloss&gt;",'Word List'!F76,"&lt;/gloss&gt;")</f>
        <v>&lt;gloss&gt;usually eats&lt;/gloss&gt;</v>
      </c>
      <c r="H76" t="str">
        <f>CONCATENATE("&lt;alt_gloss&gt;",'Word List'!G76,"&lt;/alt_gloss&gt;")</f>
        <v>&lt;alt_gloss&gt;&lt;/alt_gloss&gt;</v>
      </c>
      <c r="I76" t="str">
        <f>CONCATENATE("&lt;semantic_category&gt;",'Word List'!H76,"&lt;/semantic_category&gt;")</f>
        <v>&lt;semantic_category&gt;&lt;/semantic_category&gt;</v>
      </c>
      <c r="J76" t="s">
        <v>1</v>
      </c>
    </row>
    <row r="77" spans="1:10" ht="20.25">
      <c r="A77" t="s">
        <v>0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&lt;native_orthography&gt;&lt;/native_orthography&gt;</v>
      </c>
      <c r="D77" t="str">
        <f>CONCATENATE("&lt;alt_native_orthography&gt;",'Word List'!C77,"&lt;/alt_native_orthography&gt;")</f>
        <v>&lt;alt_native_orthography&gt;&lt;/alt_native_orthography&gt;</v>
      </c>
      <c r="E77" t="str">
        <f>CONCATENATE("&lt;IPA_transcription&gt;",'Word List'!D77,"&lt;/IPA_transcription&gt;")</f>
        <v>&lt;IPA_transcription&gt;yishshí̹í̹h&lt;/IPA_transcription&gt;</v>
      </c>
      <c r="F77" t="str">
        <f>CONCATENATE("&lt;alt_IPA_transcription&gt;",'Word List'!E77,"&lt;/alt_IPA_transcription&gt;")</f>
        <v>&lt;alt_IPA_transcription&gt;&lt;/alt_IPA_transcription&gt;</v>
      </c>
      <c r="G77" t="str">
        <f>CONCATENATE("&lt;gloss&gt;",'Word List'!F77,"&lt;/gloss&gt;")</f>
        <v>&lt;gloss&gt;I usually eat&lt;/gloss&gt;</v>
      </c>
      <c r="H77" t="str">
        <f>CONCATENATE("&lt;alt_gloss&gt;",'Word List'!G77,"&lt;/alt_gloss&gt;")</f>
        <v>&lt;alt_gloss&gt;&lt;/alt_gloss&gt;</v>
      </c>
      <c r="I77" t="str">
        <f>CONCATENATE("&lt;semantic_category&gt;",'Word List'!H77,"&lt;/semantic_category&gt;")</f>
        <v>&lt;semantic_category&gt;&lt;/semantic_category&gt;</v>
      </c>
      <c r="J77" t="s">
        <v>1</v>
      </c>
    </row>
    <row r="78" spans="1:10" ht="20.25">
      <c r="A78" t="s">
        <v>0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&lt;native_orthography&gt;monomoraic words in isolation and with prefix&lt;/native_orthography&gt;</v>
      </c>
      <c r="D78" t="str">
        <f>CONCATENATE("&lt;alt_native_orthography&gt;",'Word List'!C78,"&lt;/alt_native_orthography&gt;")</f>
        <v>&lt;alt_native_orthography&gt;&lt;/alt_native_orthography&gt;</v>
      </c>
      <c r="E78" t="str">
        <f>CONCATENATE("&lt;IPA_transcription&gt;",'Word List'!D78,"&lt;/IPA_transcription&gt;")</f>
        <v>&lt;IPA_transcription&gt;to&lt;/IPA_transcription&gt;</v>
      </c>
      <c r="F78" t="str">
        <f>CONCATENATE("&lt;alt_IPA_transcription&gt;",'Word List'!E78,"&lt;/alt_IPA_transcription&gt;")</f>
        <v>&lt;alt_IPA_transcription&gt;&lt;/alt_IPA_transcription&gt;</v>
      </c>
      <c r="G78" t="str">
        <f>CONCATENATE("&lt;gloss&gt;",'Word List'!F78,"&lt;/gloss&gt;")</f>
        <v>&lt;gloss&gt;water&lt;/gloss&gt;</v>
      </c>
      <c r="H78" t="str">
        <f>CONCATENATE("&lt;alt_gloss&gt;",'Word List'!G78,"&lt;/alt_gloss&gt;")</f>
        <v>&lt;alt_gloss&gt;&lt;/alt_gloss&gt;</v>
      </c>
      <c r="I78" t="str">
        <f>CONCATENATE("&lt;semantic_category&gt;",'Word List'!H78,"&lt;/semantic_category&gt;")</f>
        <v>&lt;semantic_category&gt;&lt;/semantic_category&gt;</v>
      </c>
      <c r="J78" t="s">
        <v>1</v>
      </c>
    </row>
    <row r="79" spans="1:10" ht="20.25">
      <c r="A79" t="s">
        <v>0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&lt;native_orthography&gt;&lt;/native_orthography&gt;</v>
      </c>
      <c r="D79" t="str">
        <f>CONCATENATE("&lt;alt_native_orthography&gt;",'Word List'!C79,"&lt;/alt_native_orthography&gt;")</f>
        <v>&lt;alt_native_orthography&gt;&lt;/alt_native_orthography&gt;</v>
      </c>
      <c r="E79" t="str">
        <f>CONCATENATE("&lt;IPA_transcription&gt;",'Word List'!D79,"&lt;/IPA_transcription&gt;")</f>
        <v>&lt;IPA_transcription&gt;só̹&lt;/IPA_transcription&gt;</v>
      </c>
      <c r="F79" t="str">
        <f>CONCATENATE("&lt;alt_IPA_transcription&gt;",'Word List'!E79,"&lt;/alt_IPA_transcription&gt;")</f>
        <v>&lt;alt_IPA_transcription&gt;&lt;/alt_IPA_transcription&gt;</v>
      </c>
      <c r="G79" t="str">
        <f>CONCATENATE("&lt;gloss&gt;",'Word List'!F79,"&lt;/gloss&gt;")</f>
        <v>&lt;gloss&gt;star&lt;/gloss&gt;</v>
      </c>
      <c r="H79" t="str">
        <f>CONCATENATE("&lt;alt_gloss&gt;",'Word List'!G79,"&lt;/alt_gloss&gt;")</f>
        <v>&lt;alt_gloss&gt;&lt;/alt_gloss&gt;</v>
      </c>
      <c r="I79" t="str">
        <f>CONCATENATE("&lt;semantic_category&gt;",'Word List'!H79,"&lt;/semantic_category&gt;")</f>
        <v>&lt;semantic_category&gt;&lt;/semantic_category&gt;</v>
      </c>
      <c r="J79" t="s">
        <v>1</v>
      </c>
    </row>
    <row r="80" spans="1:10" ht="20.25">
      <c r="A80" t="s">
        <v>0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&lt;native_orthography&gt;&lt;/native_orthography&gt;</v>
      </c>
      <c r="D80" t="str">
        <f>CONCATENATE("&lt;alt_native_orthography&gt;",'Word List'!C80,"&lt;/alt_native_orthography&gt;")</f>
        <v>&lt;alt_native_orthography&gt;&lt;/alt_native_orthography&gt;</v>
      </c>
      <c r="E80" t="str">
        <f>CONCATENATE("&lt;IPA_transcription&gt;",'Word List'!D80,"&lt;/IPA_transcription&gt;")</f>
        <v>&lt;IPA_transcription&gt;bizó̹&lt;/IPA_transcription&gt;</v>
      </c>
      <c r="F80" t="str">
        <f>CONCATENATE("&lt;alt_IPA_transcription&gt;",'Word List'!E80,"&lt;/alt_IPA_transcription&gt;")</f>
        <v>&lt;alt_IPA_transcription&gt;&lt;/alt_IPA_transcription&gt;</v>
      </c>
      <c r="G80" t="str">
        <f>CONCATENATE("&lt;gloss&gt;",'Word List'!F80,"&lt;/gloss&gt;")</f>
        <v>&lt;gloss&gt;his star&lt;/gloss&gt;</v>
      </c>
      <c r="H80" t="str">
        <f>CONCATENATE("&lt;alt_gloss&gt;",'Word List'!G80,"&lt;/alt_gloss&gt;")</f>
        <v>&lt;alt_gloss&gt;&lt;/alt_gloss&gt;</v>
      </c>
      <c r="I80" t="str">
        <f>CONCATENATE("&lt;semantic_category&gt;",'Word List'!H80,"&lt;/semantic_category&gt;")</f>
        <v>&lt;semantic_category&gt;&lt;/semantic_category&gt;</v>
      </c>
      <c r="J80" t="s">
        <v>1</v>
      </c>
    </row>
    <row r="81" spans="1:10" ht="20.25">
      <c r="A81" t="s">
        <v>0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&lt;native_orthography&gt;verb stem tone: low&lt;/native_orthography&gt;</v>
      </c>
      <c r="D81" t="str">
        <f>CONCATENATE("&lt;alt_native_orthography&gt;",'Word List'!C81,"&lt;/alt_native_orthography&gt;")</f>
        <v>&lt;alt_native_orthography&gt;&lt;/alt_native_orthography&gt;</v>
      </c>
      <c r="E81" t="str">
        <f>CONCATENATE("&lt;IPA_transcription&gt;",'Word List'!D81,"&lt;/IPA_transcription&gt;")</f>
        <v>&lt;IPA_transcription&gt;yischa&lt;/IPA_transcription&gt;</v>
      </c>
      <c r="F81" t="str">
        <f>CONCATENATE("&lt;alt_IPA_transcription&gt;",'Word List'!E81,"&lt;/alt_IPA_transcription&gt;")</f>
        <v>&lt;alt_IPA_transcription&gt;&lt;/alt_IPA_transcription&gt;</v>
      </c>
      <c r="G81" t="str">
        <f>CONCATENATE("&lt;gloss&gt;",'Word List'!F81,"&lt;/gloss&gt;")</f>
        <v>&lt;gloss&gt;he cries&lt;/gloss&gt;</v>
      </c>
      <c r="H81" t="str">
        <f>CONCATENATE("&lt;alt_gloss&gt;",'Word List'!G81,"&lt;/alt_gloss&gt;")</f>
        <v>&lt;alt_gloss&gt;&lt;/alt_gloss&gt;</v>
      </c>
      <c r="I81" t="str">
        <f>CONCATENATE("&lt;semantic_category&gt;",'Word List'!H81,"&lt;/semantic_category&gt;")</f>
        <v>&lt;semantic_category&gt;imperfective&lt;/semantic_category&gt;</v>
      </c>
      <c r="J81" t="s">
        <v>1</v>
      </c>
    </row>
    <row r="82" spans="1:10" ht="20.25">
      <c r="A82" t="s">
        <v>0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&lt;native_orthography&gt;&lt;/native_orthography&gt;</v>
      </c>
      <c r="D82" t="str">
        <f>CONCATENATE("&lt;alt_native_orthography&gt;",'Word List'!C82,"&lt;/alt_native_orthography&gt;")</f>
        <v>&lt;alt_native_orthography&gt;&lt;/alt_native_orthography&gt;</v>
      </c>
      <c r="E82" t="str">
        <f>CONCATENATE("&lt;IPA_transcription&gt;",'Word List'!D82,"&lt;/IPA_transcription&gt;")</f>
        <v>&lt;IPA_transcription&gt;yícha&lt;/IPA_transcription&gt;</v>
      </c>
      <c r="F82" t="str">
        <f>CONCATENATE("&lt;alt_IPA_transcription&gt;",'Word List'!E82,"&lt;/alt_IPA_transcription&gt;")</f>
        <v>&lt;alt_IPA_transcription&gt;&lt;/alt_IPA_transcription&gt;</v>
      </c>
      <c r="G82" t="str">
        <f>CONCATENATE("&lt;gloss&gt;",'Word List'!F82,"&lt;/gloss&gt;")</f>
        <v>&lt;gloss&gt;he cried&lt;/gloss&gt;</v>
      </c>
      <c r="H82" t="str">
        <f>CONCATENATE("&lt;alt_gloss&gt;",'Word List'!G82,"&lt;/alt_gloss&gt;")</f>
        <v>&lt;alt_gloss&gt;&lt;/alt_gloss&gt;</v>
      </c>
      <c r="I82" t="str">
        <f>CONCATENATE("&lt;semantic_category&gt;",'Word List'!H82,"&lt;/semantic_category&gt;")</f>
        <v>&lt;semantic_category&gt;perfective&lt;/semantic_category&gt;</v>
      </c>
      <c r="J82" t="s">
        <v>1</v>
      </c>
    </row>
    <row r="83" spans="1:10" ht="20.25">
      <c r="A83" t="s">
        <v>0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&lt;native_orthography&gt;verb stem tone: high&lt;/native_orthography&gt;</v>
      </c>
      <c r="D83" t="str">
        <f>CONCATENATE("&lt;alt_native_orthography&gt;",'Word List'!C83,"&lt;/alt_native_orthography&gt;")</f>
        <v>&lt;alt_native_orthography&gt;&lt;/alt_native_orthography&gt;</v>
      </c>
      <c r="E83" t="str">
        <f>CONCATENATE("&lt;IPA_transcription&gt;",'Word List'!D83,"&lt;/IPA_transcription&gt;")</f>
        <v>&lt;IPA_transcription&gt;yisdzí̹í̹s&lt;/IPA_transcription&gt;</v>
      </c>
      <c r="F83" t="str">
        <f>CONCATENATE("&lt;alt_IPA_transcription&gt;",'Word List'!E83,"&lt;/alt_IPA_transcription&gt;")</f>
        <v>&lt;alt_IPA_transcription&gt;&lt;/alt_IPA_transcription&gt;</v>
      </c>
      <c r="G83" t="str">
        <f>CONCATENATE("&lt;gloss&gt;",'Word List'!F83,"&lt;/gloss&gt;")</f>
        <v>&lt;gloss&gt;drag it&lt;/gloss&gt;</v>
      </c>
      <c r="H83" t="str">
        <f>CONCATENATE("&lt;alt_gloss&gt;",'Word List'!G83,"&lt;/alt_gloss&gt;")</f>
        <v>&lt;alt_gloss&gt;&lt;/alt_gloss&gt;</v>
      </c>
      <c r="I83" t="str">
        <f>CONCATENATE("&lt;semantic_category&gt;",'Word List'!H83,"&lt;/semantic_category&gt;")</f>
        <v>&lt;semantic_category&gt;imperfective&lt;/semantic_category&gt;</v>
      </c>
      <c r="J83" t="s">
        <v>1</v>
      </c>
    </row>
    <row r="84" spans="1:10" ht="20.25">
      <c r="A84" t="s">
        <v>0</v>
      </c>
      <c r="B84" t="str">
        <f>CONCATENATE("&lt;entry&gt;",'Word List'!A84,"&lt;/entry&gt;")</f>
        <v>&lt;entry&gt;82&lt;/entry&gt;</v>
      </c>
      <c r="C84" t="str">
        <f>CONCATENATE("&lt;native_orthography&gt;",'Word List'!B84,"&lt;/native_orthography&gt;")</f>
        <v>&lt;native_orthography&gt;&lt;/native_orthography&gt;</v>
      </c>
      <c r="D84" t="str">
        <f>CONCATENATE("&lt;alt_native_orthography&gt;",'Word List'!C84,"&lt;/alt_native_orthography&gt;")</f>
        <v>&lt;alt_native_orthography&gt;&lt;/alt_native_orthography&gt;</v>
      </c>
      <c r="E84" t="str">
        <f>CONCATENATE("&lt;IPA_transcription&gt;",'Word List'!D84,"&lt;/IPA_transcription&gt;")</f>
        <v>&lt;IPA_transcription&gt;yídzí̹í̹s&lt;/IPA_transcription&gt;</v>
      </c>
      <c r="F84" t="str">
        <f>CONCATENATE("&lt;alt_IPA_transcription&gt;",'Word List'!E84,"&lt;/alt_IPA_transcription&gt;")</f>
        <v>&lt;alt_IPA_transcription&gt;&lt;/alt_IPA_transcription&gt;</v>
      </c>
      <c r="G84" t="str">
        <f>CONCATENATE("&lt;gloss&gt;",'Word List'!F84,"&lt;/gloss&gt;")</f>
        <v>&lt;gloss&gt;drag it&lt;/gloss&gt;</v>
      </c>
      <c r="H84" t="str">
        <f>CONCATENATE("&lt;alt_gloss&gt;",'Word List'!G84,"&lt;/alt_gloss&gt;")</f>
        <v>&lt;alt_gloss&gt;&lt;/alt_gloss&gt;</v>
      </c>
      <c r="I84" t="str">
        <f>CONCATENATE("&lt;semantic_category&gt;",'Word List'!H84,"&lt;/semantic_category&gt;")</f>
        <v>&lt;semantic_category&gt;perfective&lt;/semantic_category&gt;</v>
      </c>
      <c r="J84" t="s">
        <v>1</v>
      </c>
    </row>
    <row r="85" spans="1:10" ht="20.25">
      <c r="A85" t="s">
        <v>0</v>
      </c>
      <c r="B85" t="str">
        <f>CONCATENATE("&lt;entry&gt;",'Word List'!A85,"&lt;/entry&gt;")</f>
        <v>&lt;entry&gt;83&lt;/entry&gt;</v>
      </c>
      <c r="C85" t="str">
        <f>CONCATENATE("&lt;native_orthography&gt;",'Word List'!B85,"&lt;/native_orthography&gt;")</f>
        <v>&lt;native_orthography&gt;high tone clitic: &lt;/native_orthography&gt;</v>
      </c>
      <c r="D85" t="str">
        <f>CONCATENATE("&lt;alt_native_orthography&gt;",'Word List'!C85,"&lt;/alt_native_orthography&gt;")</f>
        <v>&lt;alt_native_orthography&gt;&lt;/alt_native_orthography&gt;</v>
      </c>
      <c r="E85" t="str">
        <f>CONCATENATE("&lt;IPA_transcription&gt;",'Word List'!D85,"&lt;/IPA_transcription&gt;")</f>
        <v>&lt;IPA_transcription&gt;ch‛ínímááz&lt;/IPA_transcription&gt;</v>
      </c>
      <c r="F85" t="str">
        <f>CONCATENATE("&lt;alt_IPA_transcription&gt;",'Word List'!E85,"&lt;/alt_IPA_transcription&gt;")</f>
        <v>&lt;alt_IPA_transcription&gt;&lt;/alt_IPA_transcription&gt;</v>
      </c>
      <c r="G85" t="str">
        <f>CONCATENATE("&lt;gloss&gt;",'Word List'!F85,"&lt;/gloss&gt;")</f>
        <v>&lt;gloss&gt;roll it out&lt;/gloss&gt;</v>
      </c>
      <c r="H85" t="str">
        <f>CONCATENATE("&lt;alt_gloss&gt;",'Word List'!G85,"&lt;/alt_gloss&gt;")</f>
        <v>&lt;alt_gloss&gt;&lt;/alt_gloss&gt;</v>
      </c>
      <c r="I85" t="str">
        <f>CONCATENATE("&lt;semantic_category&gt;",'Word List'!H85,"&lt;/semantic_category&gt;")</f>
        <v>&lt;semantic_category&gt;chʽi = 'out, horizontally'&lt;/semantic_category&gt;</v>
      </c>
      <c r="J85" t="s">
        <v>1</v>
      </c>
    </row>
    <row r="86" spans="1:10" ht="20.25">
      <c r="A86" t="s">
        <v>0</v>
      </c>
      <c r="B86" t="str">
        <f>CONCATENATE("&lt;entry&gt;",'Word List'!A86,"&lt;/entry&gt;")</f>
        <v>&lt;entry&gt;84&lt;/entry&gt;</v>
      </c>
      <c r="C86" t="str">
        <f>CONCATENATE("&lt;native_orthography&gt;",'Word List'!B86,"&lt;/native_orthography&gt;")</f>
        <v>&lt;native_orthography&gt;&lt;/native_orthography&gt;</v>
      </c>
      <c r="D86" t="str">
        <f>CONCATENATE("&lt;alt_native_orthography&gt;",'Word List'!C86,"&lt;/alt_native_orthography&gt;")</f>
        <v>&lt;alt_native_orthography&gt;&lt;/alt_native_orthography&gt;</v>
      </c>
      <c r="E86" t="str">
        <f>CONCATENATE("&lt;IPA_transcription&gt;",'Word List'!D86,"&lt;/IPA_transcription&gt;")</f>
        <v>&lt;IPA_transcription&gt;ch‛iniikááh&lt;/IPA_transcription&gt;</v>
      </c>
      <c r="F86" t="str">
        <f>CONCATENATE("&lt;alt_IPA_transcription&gt;",'Word List'!E86,"&lt;/alt_IPA_transcription&gt;")</f>
        <v>&lt;alt_IPA_transcription&gt;&lt;/alt_IPA_transcription&gt;</v>
      </c>
      <c r="G86" t="str">
        <f>CONCATENATE("&lt;gloss&gt;",'Word List'!F86,"&lt;/gloss&gt;")</f>
        <v>&lt;gloss&gt;go out (3+in a group)&lt;/gloss&gt;</v>
      </c>
      <c r="H86" t="str">
        <f>CONCATENATE("&lt;alt_gloss&gt;",'Word List'!G86,"&lt;/alt_gloss&gt;")</f>
        <v>&lt;alt_gloss&gt;&lt;/alt_gloss&gt;</v>
      </c>
      <c r="I86" t="str">
        <f>CONCATENATE("&lt;semantic_category&gt;",'Word List'!H86,"&lt;/semantic_category&gt;")</f>
        <v>&lt;semantic_category&gt;&lt;/semantic_category&gt;</v>
      </c>
      <c r="J86" t="s">
        <v>1</v>
      </c>
    </row>
    <row r="87" spans="1:10" ht="20.25">
      <c r="A87" t="s">
        <v>0</v>
      </c>
      <c r="B87" t="str">
        <f>CONCATENATE("&lt;entry&gt;",'Word List'!A87,"&lt;/entry&gt;")</f>
        <v>&lt;entry&gt;85&lt;/entry&gt;</v>
      </c>
      <c r="C87" t="str">
        <f>CONCATENATE("&lt;native_orthography&gt;",'Word List'!B87,"&lt;/native_orthography&gt;")</f>
        <v>&lt;native_orthography&gt;&lt;/native_orthography&gt;</v>
      </c>
      <c r="D87" t="str">
        <f>CONCATENATE("&lt;alt_native_orthography&gt;",'Word List'!C87,"&lt;/alt_native_orthography&gt;")</f>
        <v>&lt;alt_native_orthography&gt;&lt;/alt_native_orthography&gt;</v>
      </c>
      <c r="E87" t="str">
        <f>CONCATENATE("&lt;IPA_transcription&gt;",'Word List'!D87,"&lt;/IPA_transcription&gt;")</f>
        <v>&lt;IPA_transcription&gt;ch‛óoshdeeɬ&lt;/IPA_transcription&gt;</v>
      </c>
      <c r="F87" t="str">
        <f>CONCATENATE("&lt;alt_IPA_transcription&gt;",'Word List'!E87,"&lt;/alt_IPA_transcription&gt;")</f>
        <v>&lt;alt_IPA_transcription&gt;&lt;/alt_IPA_transcription&gt;</v>
      </c>
      <c r="G87" t="str">
        <f>CONCATENATE("&lt;gloss&gt;",'Word List'!F87,"&lt;/gloss&gt;")</f>
        <v>&lt;gloss&gt;toss it out&lt;/gloss&gt;</v>
      </c>
      <c r="H87" t="str">
        <f>CONCATENATE("&lt;alt_gloss&gt;",'Word List'!G87,"&lt;/alt_gloss&gt;")</f>
        <v>&lt;alt_gloss&gt;&lt;/alt_gloss&gt;</v>
      </c>
      <c r="I87" t="str">
        <f>CONCATENATE("&lt;semantic_category&gt;",'Word List'!H87,"&lt;/semantic_category&gt;")</f>
        <v>&lt;semantic_category&gt;high tone spreads from clitic to stem vowel&lt;/semantic_category&gt;</v>
      </c>
      <c r="J87" t="s">
        <v>1</v>
      </c>
    </row>
    <row r="88" spans="1:10" ht="20.25">
      <c r="A88" t="s">
        <v>0</v>
      </c>
      <c r="B88" t="str">
        <f>CONCATENATE("&lt;entry&gt;",'Word List'!A88,"&lt;/entry&gt;")</f>
        <v>&lt;entry&gt;86&lt;/entry&gt;</v>
      </c>
      <c r="C88" t="str">
        <f>CONCATENATE("&lt;native_orthography&gt;",'Word List'!B88,"&lt;/native_orthography&gt;")</f>
        <v>&lt;native_orthography&gt;&lt;/native_orthography&gt;</v>
      </c>
      <c r="D88" t="str">
        <f>CONCATENATE("&lt;alt_native_orthography&gt;",'Word List'!C88,"&lt;/alt_native_orthography&gt;")</f>
        <v>&lt;alt_native_orthography&gt;&lt;/alt_native_orthography&gt;</v>
      </c>
      <c r="E88" t="str">
        <f>CONCATENATE("&lt;IPA_transcription&gt;",'Word List'!D88,"&lt;/IPA_transcription&gt;")</f>
        <v>&lt;IPA_transcription&gt;ch‛ídooldiɬ&lt;/IPA_transcription&gt;</v>
      </c>
      <c r="F88" t="str">
        <f>CONCATENATE("&lt;alt_IPA_transcription&gt;",'Word List'!E88,"&lt;/alt_IPA_transcription&gt;")</f>
        <v>&lt;alt_IPA_transcription&gt;&lt;/alt_IPA_transcription&gt;</v>
      </c>
      <c r="G88" t="str">
        <f>CONCATENATE("&lt;gloss&gt;",'Word List'!F88,"&lt;/gloss&gt;")</f>
        <v>&lt;gloss&gt;it will be tossed out&lt;/gloss&gt;</v>
      </c>
      <c r="H88" t="str">
        <f>CONCATENATE("&lt;alt_gloss&gt;",'Word List'!G88,"&lt;/alt_gloss&gt;")</f>
        <v>&lt;alt_gloss&gt;&lt;/alt_gloss&gt;</v>
      </c>
      <c r="I88" t="str">
        <f>CONCATENATE("&lt;semantic_category&gt;",'Word List'!H88,"&lt;/semantic_category&gt;")</f>
        <v>&lt;semantic_category&gt;&lt;/semantic_category&gt;</v>
      </c>
      <c r="J88" t="s">
        <v>1</v>
      </c>
    </row>
    <row r="89" spans="1:10" ht="20.25">
      <c r="A89" t="s">
        <v>0</v>
      </c>
      <c r="B89" t="str">
        <f>CONCATENATE("&lt;entry&gt;",'Word List'!A89,"&lt;/entry&gt;")</f>
        <v>&lt;entry&gt;87&lt;/entry&gt;</v>
      </c>
      <c r="C89" t="str">
        <f>CONCATENATE("&lt;native_orthography&gt;",'Word List'!B89,"&lt;/native_orthography&gt;")</f>
        <v>&lt;native_orthography&gt;&lt;/native_orthography&gt;</v>
      </c>
      <c r="D89" t="str">
        <f>CONCATENATE("&lt;alt_native_orthography&gt;",'Word List'!C89,"&lt;/alt_native_orthography&gt;")</f>
        <v>&lt;alt_native_orthography&gt;&lt;/alt_native_orthography&gt;</v>
      </c>
      <c r="E89" t="str">
        <f>CONCATENATE("&lt;IPA_transcription&gt;",'Word List'!D89,"&lt;/IPA_transcription&gt;")</f>
        <v>&lt;IPA_transcription&gt;ch‛íníshdeeɬ&lt;/IPA_transcription&gt;</v>
      </c>
      <c r="F89" t="str">
        <f>CONCATENATE("&lt;alt_IPA_transcription&gt;",'Word List'!E89,"&lt;/alt_IPA_transcription&gt;")</f>
        <v>&lt;alt_IPA_transcription&gt;&lt;/alt_IPA_transcription&gt;</v>
      </c>
      <c r="G89" t="str">
        <f>CONCATENATE("&lt;gloss&gt;",'Word List'!F89,"&lt;/gloss&gt;")</f>
        <v>&lt;gloss&gt;toss it out&lt;/gloss&gt;</v>
      </c>
      <c r="H89" t="str">
        <f>CONCATENATE("&lt;alt_gloss&gt;",'Word List'!G89,"&lt;/alt_gloss&gt;")</f>
        <v>&lt;alt_gloss&gt;&lt;/alt_gloss&gt;</v>
      </c>
      <c r="I89" t="str">
        <f>CONCATENATE("&lt;semantic_category&gt;",'Word List'!H89,"&lt;/semantic_category&gt;")</f>
        <v>&lt;semantic_category&gt;&lt;/semantic_category&gt;</v>
      </c>
      <c r="J89" t="s">
        <v>1</v>
      </c>
    </row>
    <row r="90" spans="1:10" ht="20.25">
      <c r="A90" t="s">
        <v>0</v>
      </c>
      <c r="B90" t="str">
        <f>CONCATENATE("&lt;entry&gt;",'Word List'!A90,"&lt;/entry&gt;")</f>
        <v>&lt;entry&gt;88&lt;/entry&gt;</v>
      </c>
      <c r="C90" t="str">
        <f>CONCATENATE("&lt;native_orthography&gt;",'Word List'!B90,"&lt;/native_orthography&gt;")</f>
        <v>&lt;native_orthography&gt;&lt;/native_orthography&gt;</v>
      </c>
      <c r="D90" t="str">
        <f>CONCATENATE("&lt;alt_native_orthography&gt;",'Word List'!C90,"&lt;/alt_native_orthography&gt;")</f>
        <v>&lt;alt_native_orthography&gt;&lt;/alt_native_orthography&gt;</v>
      </c>
      <c r="E90" t="str">
        <f>CONCATENATE("&lt;IPA_transcription&gt;",'Word List'!D90,"&lt;/IPA_transcription&gt;")</f>
        <v>&lt;IPA_transcription&gt;ch‛íninishkaad&lt;/IPA_transcription&gt;</v>
      </c>
      <c r="F90" t="str">
        <f>CONCATENATE("&lt;alt_IPA_transcription&gt;",'Word List'!E90,"&lt;/alt_IPA_transcription&gt;")</f>
        <v>&lt;alt_IPA_transcription&gt;&lt;/alt_IPA_transcription&gt;</v>
      </c>
      <c r="G90" t="str">
        <f>CONCATENATE("&lt;gloss&gt;",'Word List'!F90,"&lt;/gloss&gt;")</f>
        <v>&lt;gloss&gt;herd them out&lt;/gloss&gt;</v>
      </c>
      <c r="H90" t="str">
        <f>CONCATENATE("&lt;alt_gloss&gt;",'Word List'!G90,"&lt;/alt_gloss&gt;")</f>
        <v>&lt;alt_gloss&gt;&lt;/alt_gloss&gt;</v>
      </c>
      <c r="I90" t="str">
        <f>CONCATENATE("&lt;semantic_category&gt;",'Word List'!H90,"&lt;/semantic_category&gt;")</f>
        <v>&lt;semantic_category&gt;&lt;/semantic_category&gt;</v>
      </c>
      <c r="J90" t="s">
        <v>1</v>
      </c>
    </row>
    <row r="91" spans="1:10" ht="20.25">
      <c r="A91" t="s">
        <v>0</v>
      </c>
      <c r="B91" t="str">
        <f>CONCATENATE("&lt;entry&gt;",'Word List'!A91,"&lt;/entry&gt;")</f>
        <v>&lt;entry&gt;89&lt;/entry&gt;</v>
      </c>
      <c r="C91" t="str">
        <f>CONCATENATE("&lt;native_orthography&gt;",'Word List'!B91,"&lt;/native_orthography&gt;")</f>
        <v>&lt;native_orthography&gt;&lt;/native_orthography&gt;</v>
      </c>
      <c r="D91" t="str">
        <f>CONCATENATE("&lt;alt_native_orthography&gt;",'Word List'!C91,"&lt;/alt_native_orthography&gt;")</f>
        <v>&lt;alt_native_orthography&gt;&lt;/alt_native_orthography&gt;</v>
      </c>
      <c r="E91" t="str">
        <f>CONCATENATE("&lt;IPA_transcription&gt;",'Word List'!D91,"&lt;/IPA_transcription&gt;")</f>
        <v>&lt;IPA_transcription&gt;ch‛íniníɬkaad&lt;/IPA_transcription&gt;</v>
      </c>
      <c r="F91" t="str">
        <f>CONCATENATE("&lt;alt_IPA_transcription&gt;",'Word List'!E91,"&lt;/alt_IPA_transcription&gt;")</f>
        <v>&lt;alt_IPA_transcription&gt;&lt;/alt_IPA_transcription&gt;</v>
      </c>
      <c r="G91" t="str">
        <f>CONCATENATE("&lt;gloss&gt;",'Word List'!F91,"&lt;/gloss&gt;")</f>
        <v>&lt;gloss&gt;herd them out (2nd)&lt;/gloss&gt;</v>
      </c>
      <c r="H91" t="str">
        <f>CONCATENATE("&lt;alt_gloss&gt;",'Word List'!G91,"&lt;/alt_gloss&gt;")</f>
        <v>&lt;alt_gloss&gt;&lt;/alt_gloss&gt;</v>
      </c>
      <c r="I91" t="str">
        <f>CONCATENATE("&lt;semantic_category&gt;",'Word List'!H91,"&lt;/semantic_category&gt;")</f>
        <v>&lt;semantic_category&gt;&lt;/semantic_category&gt;</v>
      </c>
      <c r="J91" t="s">
        <v>1</v>
      </c>
    </row>
    <row r="92" spans="1:10" ht="20.25">
      <c r="A92" t="s">
        <v>0</v>
      </c>
      <c r="B92" t="str">
        <f>CONCATENATE("&lt;entry&gt;",'Word List'!A92,"&lt;/entry&gt;")</f>
        <v>&lt;entry&gt;90&lt;/entry&gt;</v>
      </c>
      <c r="C92" t="str">
        <f>CONCATENATE("&lt;native_orthography&gt;",'Word List'!B92,"&lt;/native_orthography&gt;")</f>
        <v>&lt;native_orthography&gt;&lt;/native_orthography&gt;</v>
      </c>
      <c r="D92" t="str">
        <f>CONCATENATE("&lt;alt_native_orthography&gt;",'Word List'!C92,"&lt;/alt_native_orthography&gt;")</f>
        <v>&lt;alt_native_orthography&gt;&lt;/alt_native_orthography&gt;</v>
      </c>
      <c r="E92" t="str">
        <f>CONCATENATE("&lt;IPA_transcription&gt;",'Word List'!D92,"&lt;/IPA_transcription&gt;")</f>
        <v>&lt;IPA_transcription&gt;ch‛íninishchxééh&lt;/IPA_transcription&gt;</v>
      </c>
      <c r="F92" t="str">
        <f>CONCATENATE("&lt;alt_IPA_transcription&gt;",'Word List'!E92,"&lt;/alt_IPA_transcription&gt;")</f>
        <v>&lt;alt_IPA_transcription&gt;&lt;/alt_IPA_transcription&gt;</v>
      </c>
      <c r="G92" t="str">
        <f>CONCATENATE("&lt;gloss&gt;",'Word List'!F92,"&lt;/gloss&gt;")</f>
        <v>&lt;gloss&gt;drive out&lt;/gloss&gt;</v>
      </c>
      <c r="H92" t="str">
        <f>CONCATENATE("&lt;alt_gloss&gt;",'Word List'!G92,"&lt;/alt_gloss&gt;")</f>
        <v>&lt;alt_gloss&gt;&lt;/alt_gloss&gt;</v>
      </c>
      <c r="I92" t="str">
        <f>CONCATENATE("&lt;semantic_category&gt;",'Word List'!H92,"&lt;/semantic_category&gt;")</f>
        <v>&lt;semantic_category&gt;recordings 3, 4ː vowel in final syllable varies from other recordings&lt;/semantic_category&gt;</v>
      </c>
      <c r="J92" t="s">
        <v>1</v>
      </c>
    </row>
    <row r="93" spans="1:10" ht="20.25">
      <c r="A93" t="s">
        <v>0</v>
      </c>
      <c r="B93" t="str">
        <f>CONCATENATE("&lt;entry&gt;",'Word List'!A93,"&lt;/entry&gt;")</f>
        <v>&lt;entry&gt;91&lt;/entry&gt;</v>
      </c>
      <c r="C93" t="str">
        <f>CONCATENATE("&lt;native_orthography&gt;",'Word List'!B93,"&lt;/native_orthography&gt;")</f>
        <v>&lt;native_orthography&gt;&lt;/native_orthography&gt;</v>
      </c>
      <c r="D93" t="str">
        <f>CONCATENATE("&lt;alt_native_orthography&gt;",'Word List'!C93,"&lt;/alt_native_orthography&gt;")</f>
        <v>&lt;alt_native_orthography&gt;&lt;/alt_native_orthography&gt;</v>
      </c>
      <c r="E93" t="str">
        <f>CONCATENATE("&lt;IPA_transcription&gt;",'Word List'!D93,"&lt;/IPA_transcription&gt;")</f>
        <v>&lt;IPA_transcription&gt;ch‛íniníɬchxééh&lt;/IPA_transcription&gt;</v>
      </c>
      <c r="F93" t="str">
        <f>CONCATENATE("&lt;alt_IPA_transcription&gt;",'Word List'!E93,"&lt;/alt_IPA_transcription&gt;")</f>
        <v>&lt;alt_IPA_transcription&gt;&lt;/alt_IPA_transcription&gt;</v>
      </c>
      <c r="G93" t="str">
        <f>CONCATENATE("&lt;gloss&gt;",'Word List'!F93,"&lt;/gloss&gt;")</f>
        <v>&lt;gloss&gt;drive out&lt;/gloss&gt;</v>
      </c>
      <c r="H93" t="str">
        <f>CONCATENATE("&lt;alt_gloss&gt;",'Word List'!G93,"&lt;/alt_gloss&gt;")</f>
        <v>&lt;alt_gloss&gt;&lt;/alt_gloss&gt;</v>
      </c>
      <c r="I93" t="str">
        <f>CONCATENATE("&lt;semantic_category&gt;",'Word List'!H93,"&lt;/semantic_category&gt;")</f>
        <v>&lt;semantic_category&gt;&lt;/semantic_category&gt;</v>
      </c>
      <c r="J93" t="s">
        <v>1</v>
      </c>
    </row>
    <row r="94" spans="1:10" ht="20.25">
      <c r="A94" t="s">
        <v>0</v>
      </c>
      <c r="B94" t="str">
        <f>CONCATENATE("&lt;entry&gt;",'Word List'!A94,"&lt;/entry&gt;")</f>
        <v>&lt;entry&gt;92&lt;/entry&gt;</v>
      </c>
      <c r="C94" t="str">
        <f>CONCATENATE("&lt;native_orthography&gt;",'Word List'!B94,"&lt;/native_orthography&gt;")</f>
        <v>&lt;native_orthography&gt;low tone clitic&lt;/native_orthography&gt;</v>
      </c>
      <c r="D94" t="str">
        <f>CONCATENATE("&lt;alt_native_orthography&gt;",'Word List'!C94,"&lt;/alt_native_orthography&gt;")</f>
        <v>&lt;alt_native_orthography&gt;&lt;/alt_native_orthography&gt;</v>
      </c>
      <c r="E94" t="str">
        <f>CONCATENATE("&lt;IPA_transcription&gt;",'Word List'!D94,"&lt;/IPA_transcription&gt;")</f>
        <v>&lt;IPA_transcription&gt;kʼidishɬé&lt;/IPA_transcription&gt;</v>
      </c>
      <c r="F94" t="str">
        <f>CONCATENATE("&lt;alt_IPA_transcription&gt;",'Word List'!E94,"&lt;/alt_IPA_transcription&gt;")</f>
        <v>&lt;alt_IPA_transcription&gt;&lt;/alt_IPA_transcription&gt;</v>
      </c>
      <c r="G94" t="str">
        <f>CONCATENATE("&lt;gloss&gt;",'Word List'!F94,"&lt;/gloss&gt;")</f>
        <v>&lt;gloss&gt;plant it&lt;/gloss&gt;</v>
      </c>
      <c r="H94" t="str">
        <f>CONCATENATE("&lt;alt_gloss&gt;",'Word List'!G94,"&lt;/alt_gloss&gt;")</f>
        <v>&lt;alt_gloss&gt;&lt;/alt_gloss&gt;</v>
      </c>
      <c r="I94" t="str">
        <f>CONCATENATE("&lt;semantic_category&gt;",'Word List'!H94,"&lt;/semantic_category&gt;")</f>
        <v>&lt;semantic_category&gt;&lt;/semantic_category&gt;</v>
      </c>
      <c r="J94" t="s">
        <v>1</v>
      </c>
    </row>
    <row r="95" spans="1:10" ht="20.25">
      <c r="A95" t="s">
        <v>0</v>
      </c>
      <c r="B95" t="str">
        <f>CONCATENATE("&lt;entry&gt;",'Word List'!A95,"&lt;/entry&gt;")</f>
        <v>&lt;entry&gt;93&lt;/entry&gt;</v>
      </c>
      <c r="C95" t="str">
        <f>CONCATENATE("&lt;native_orthography&gt;",'Word List'!B95,"&lt;/native_orthography&gt;")</f>
        <v>&lt;native_orthography&gt;&lt;/native_orthography&gt;</v>
      </c>
      <c r="D95" t="str">
        <f>CONCATENATE("&lt;alt_native_orthography&gt;",'Word List'!C95,"&lt;/alt_native_orthography&gt;")</f>
        <v>&lt;alt_native_orthography&gt;&lt;/alt_native_orthography&gt;</v>
      </c>
      <c r="E95" t="str">
        <f>CONCATENATE("&lt;IPA_transcription&gt;",'Word List'!D95,"&lt;/IPA_transcription&gt;")</f>
        <v>&lt;IPA_transcription&gt;kʼidílé&lt;/IPA_transcription&gt;</v>
      </c>
      <c r="F95" t="str">
        <f>CONCATENATE("&lt;alt_IPA_transcription&gt;",'Word List'!E95,"&lt;/alt_IPA_transcription&gt;")</f>
        <v>&lt;alt_IPA_transcription&gt;&lt;/alt_IPA_transcription&gt;</v>
      </c>
      <c r="G95" t="str">
        <f>CONCATENATE("&lt;gloss&gt;",'Word List'!F95,"&lt;/gloss&gt;")</f>
        <v>&lt;gloss&gt;plant it&lt;/gloss&gt;</v>
      </c>
      <c r="H95" t="str">
        <f>CONCATENATE("&lt;alt_gloss&gt;",'Word List'!G95,"&lt;/alt_gloss&gt;")</f>
        <v>&lt;alt_gloss&gt;&lt;/alt_gloss&gt;</v>
      </c>
      <c r="I95" t="str">
        <f>CONCATENATE("&lt;semantic_category&gt;",'Word List'!H95,"&lt;/semantic_category&gt;")</f>
        <v>&lt;semantic_category&gt;&lt;/semantic_category&gt;</v>
      </c>
      <c r="J95" t="s">
        <v>1</v>
      </c>
    </row>
    <row r="96" spans="1:10" ht="20.25">
      <c r="A96" t="s">
        <v>0</v>
      </c>
      <c r="B96" t="str">
        <f>CONCATENATE("&lt;entry&gt;",'Word List'!A96,"&lt;/entry&gt;")</f>
        <v>&lt;entry&gt;94&lt;/entry&gt;</v>
      </c>
      <c r="C96" t="str">
        <f>CONCATENATE("&lt;native_orthography&gt;",'Word List'!B96,"&lt;/native_orthography&gt;")</f>
        <v>&lt;native_orthography&gt;&lt;/native_orthography&gt;</v>
      </c>
      <c r="D96" t="str">
        <f>CONCATENATE("&lt;alt_native_orthography&gt;",'Word List'!C96,"&lt;/alt_native_orthography&gt;")</f>
        <v>&lt;alt_native_orthography&gt;&lt;/alt_native_orthography&gt;</v>
      </c>
      <c r="E96" t="str">
        <f>CONCATENATE("&lt;IPA_transcription&gt;",'Word List'!D96,"&lt;/IPA_transcription&gt;")</f>
        <v>&lt;IPA_transcription&gt;biɬ dzidishkaad&lt;/IPA_transcription&gt;</v>
      </c>
      <c r="F96" t="str">
        <f>CONCATENATE("&lt;alt_IPA_transcription&gt;",'Word List'!E96,"&lt;/alt_IPA_transcription&gt;")</f>
        <v>&lt;alt_IPA_transcription&gt;&lt;/alt_IPA_transcription&gt;</v>
      </c>
      <c r="G96" t="str">
        <f>CONCATENATE("&lt;gloss&gt;",'Word List'!F96,"&lt;/gloss&gt;")</f>
        <v>&lt;gloss&gt;slap him&lt;/gloss&gt;</v>
      </c>
      <c r="H96" t="str">
        <f>CONCATENATE("&lt;alt_gloss&gt;",'Word List'!G96,"&lt;/alt_gloss&gt;")</f>
        <v>&lt;alt_gloss&gt;&lt;/alt_gloss&gt;</v>
      </c>
      <c r="I96" t="str">
        <f>CONCATENATE("&lt;semantic_category&gt;",'Word List'!H96,"&lt;/semantic_category&gt;")</f>
        <v>&lt;semantic_category&gt;&lt;/semantic_category&gt;</v>
      </c>
      <c r="J96" t="s">
        <v>1</v>
      </c>
    </row>
    <row r="97" spans="1:10" ht="20.25">
      <c r="A97" t="s">
        <v>0</v>
      </c>
      <c r="B97" t="str">
        <f>CONCATENATE("&lt;entry&gt;",'Word List'!A97,"&lt;/entry&gt;")</f>
        <v>&lt;entry&gt;95&lt;/entry&gt;</v>
      </c>
      <c r="C97" t="str">
        <f>CONCATENATE("&lt;native_orthography&gt;",'Word List'!B97,"&lt;/native_orthography&gt;")</f>
        <v>&lt;native_orthography&gt;&lt;/native_orthography&gt;</v>
      </c>
      <c r="D97" t="str">
        <f>CONCATENATE("&lt;alt_native_orthography&gt;",'Word List'!C97,"&lt;/alt_native_orthography&gt;")</f>
        <v>&lt;alt_native_orthography&gt;&lt;/alt_native_orthography&gt;</v>
      </c>
      <c r="E97" t="str">
        <f>CONCATENATE("&lt;IPA_transcription&gt;",'Word List'!D97,"&lt;/IPA_transcription&gt;")</f>
        <v>&lt;IPA_transcription&gt;biɬ dzidíkaad&lt;/IPA_transcription&gt;</v>
      </c>
      <c r="F97" t="str">
        <f>CONCATENATE("&lt;alt_IPA_transcription&gt;",'Word List'!E97,"&lt;/alt_IPA_transcription&gt;")</f>
        <v>&lt;alt_IPA_transcription&gt;&lt;/alt_IPA_transcription&gt;</v>
      </c>
      <c r="G97" t="str">
        <f>CONCATENATE("&lt;gloss&gt;",'Word List'!F97,"&lt;/gloss&gt;")</f>
        <v>&lt;gloss&gt;slap him&lt;/gloss&gt;</v>
      </c>
      <c r="H97" t="str">
        <f>CONCATENATE("&lt;alt_gloss&gt;",'Word List'!G97,"&lt;/alt_gloss&gt;")</f>
        <v>&lt;alt_gloss&gt;&lt;/alt_gloss&gt;</v>
      </c>
      <c r="I97" t="str">
        <f>CONCATENATE("&lt;semantic_category&gt;",'Word List'!H97,"&lt;/semantic_category&gt;")</f>
        <v>&lt;semantic_category&gt;&lt;/semantic_category&gt;</v>
      </c>
      <c r="J97" t="s">
        <v>1</v>
      </c>
    </row>
    <row r="98" spans="1:10" ht="20.25">
      <c r="A98" t="s">
        <v>0</v>
      </c>
      <c r="B98" t="str">
        <f>CONCATENATE("&lt;entry&gt;",'Word List'!A98,"&lt;/entry&gt;")</f>
        <v>&lt;entry&gt;96&lt;/entry&gt;</v>
      </c>
      <c r="C98" t="str">
        <f>CONCATENATE("&lt;native_orthography&gt;",'Word List'!B98,"&lt;/native_orthography&gt;")</f>
        <v>&lt;native_orthography&gt;prefix sequences&lt;/native_orthography&gt;</v>
      </c>
      <c r="D98" t="str">
        <f>CONCATENATE("&lt;alt_native_orthography&gt;",'Word List'!C98,"&lt;/alt_native_orthography&gt;")</f>
        <v>&lt;alt_native_orthography&gt;&lt;/alt_native_orthography&gt;</v>
      </c>
      <c r="E98" t="str">
        <f>CONCATENATE("&lt;IPA_transcription&gt;",'Word List'!D98,"&lt;/IPA_transcription&gt;")</f>
        <v>&lt;IPA_transcription&gt;hahodinishnííh&lt;/IPA_transcription&gt;</v>
      </c>
      <c r="F98" t="str">
        <f>CONCATENATE("&lt;alt_IPA_transcription&gt;",'Word List'!E98,"&lt;/alt_IPA_transcription&gt;")</f>
        <v>&lt;alt_IPA_transcription&gt;&lt;/alt_IPA_transcription&gt;</v>
      </c>
      <c r="G98" t="str">
        <f>CONCATENATE("&lt;gloss&gt;",'Word List'!F98,"&lt;/gloss&gt;")</f>
        <v>&lt;gloss&gt;talk endlessly&lt;/gloss&gt;</v>
      </c>
      <c r="H98" t="str">
        <f>CONCATENATE("&lt;alt_gloss&gt;",'Word List'!G98,"&lt;/alt_gloss&gt;")</f>
        <v>&lt;alt_gloss&gt;&lt;/alt_gloss&gt;</v>
      </c>
      <c r="I98" t="str">
        <f>CONCATENATE("&lt;semantic_category&gt;",'Word List'!H98,"&lt;/semantic_category&gt;")</f>
        <v>&lt;semantic_category&gt;nííh = 'tell, speak'&lt;/semantic_category&gt;</v>
      </c>
      <c r="J98" t="s">
        <v>1</v>
      </c>
    </row>
    <row r="99" spans="1:10" ht="20.25">
      <c r="A99" t="s">
        <v>0</v>
      </c>
      <c r="B99" t="str">
        <f>CONCATENATE("&lt;entry&gt;",'Word List'!A99,"&lt;/entry&gt;")</f>
        <v>&lt;entry&gt;97&lt;/entry&gt;</v>
      </c>
      <c r="C99" t="str">
        <f>CONCATENATE("&lt;native_orthography&gt;",'Word List'!B99,"&lt;/native_orthography&gt;")</f>
        <v>&lt;native_orthography&gt;&lt;/native_orthography&gt;</v>
      </c>
      <c r="D99" t="str">
        <f>CONCATENATE("&lt;alt_native_orthography&gt;",'Word List'!C99,"&lt;/alt_native_orthography&gt;")</f>
        <v>&lt;alt_native_orthography&gt;&lt;/alt_native_orthography&gt;</v>
      </c>
      <c r="E99" t="str">
        <f>CONCATENATE("&lt;IPA_transcription&gt;",'Word List'!D99,"&lt;/IPA_transcription&gt;")</f>
        <v>&lt;IPA_transcription&gt;hanáhodonishnih&lt;/IPA_transcription&gt;</v>
      </c>
      <c r="F99" t="str">
        <f>CONCATENATE("&lt;alt_IPA_transcription&gt;",'Word List'!E99,"&lt;/alt_IPA_transcription&gt;")</f>
        <v>&lt;alt_IPA_transcription&gt;&lt;/alt_IPA_transcription&gt;</v>
      </c>
      <c r="G99" t="str">
        <f>CONCATENATE("&lt;gloss&gt;",'Word List'!F99,"&lt;/gloss&gt;")</f>
        <v>&lt;gloss&gt;(no gloss)&lt;/gloss&gt;</v>
      </c>
      <c r="H99" t="str">
        <f>CONCATENATE("&lt;alt_gloss&gt;",'Word List'!G99,"&lt;/alt_gloss&gt;")</f>
        <v>&lt;alt_gloss&gt;&lt;/alt_gloss&gt;</v>
      </c>
      <c r="I99" t="str">
        <f>CONCATENATE("&lt;semantic_category&gt;",'Word List'!H99,"&lt;/semantic_category&gt;")</f>
        <v>&lt;semantic_category&gt;speaker 2: order of last two items reversed&lt;/semantic_category&gt;</v>
      </c>
      <c r="J99" t="s">
        <v>1</v>
      </c>
    </row>
    <row r="100" spans="1:10" ht="20.25">
      <c r="A100" t="s">
        <v>0</v>
      </c>
      <c r="B100" t="str">
        <f>CONCATENATE("&lt;entry&gt;",'Word List'!A100,"&lt;/entry&gt;")</f>
        <v>&lt;entry&gt;98&lt;/entry&gt;</v>
      </c>
      <c r="C100" t="str">
        <f>CONCATENATE("&lt;native_orthography&gt;",'Word List'!B100,"&lt;/native_orthography&gt;")</f>
        <v>&lt;native_orthography&gt;&lt;/native_orthography&gt;</v>
      </c>
      <c r="D100" t="str">
        <f>CONCATENATE("&lt;alt_native_orthography&gt;",'Word List'!C100,"&lt;/alt_native_orthography&gt;")</f>
        <v>&lt;alt_native_orthography&gt;&lt;/alt_native_orthography&gt;</v>
      </c>
      <c r="E100" t="str">
        <f>CONCATENATE("&lt;IPA_transcription&gt;",'Word List'!D100,"&lt;/IPA_transcription&gt;")</f>
        <v>&lt;IPA_transcription&gt;hanínááhodinishnííh&lt;/IPA_transcription&gt;</v>
      </c>
      <c r="F100" t="str">
        <f>CONCATENATE("&lt;alt_IPA_transcription&gt;",'Word List'!E100,"&lt;/alt_IPA_transcription&gt;")</f>
        <v>&lt;alt_IPA_transcription&gt;&lt;/alt_IPA_transcription&gt;</v>
      </c>
      <c r="G100" t="str">
        <f>CONCATENATE("&lt;gloss&gt;",'Word List'!F100,"&lt;/gloss&gt;")</f>
        <v>&lt;gloss&gt;repeatedly talk endlessly&lt;/gloss&gt;</v>
      </c>
      <c r="H100" t="str">
        <f>CONCATENATE("&lt;alt_gloss&gt;",'Word List'!G100,"&lt;/alt_gloss&gt;")</f>
        <v>&lt;alt_gloss&gt;&lt;/alt_gloss&gt;</v>
      </c>
      <c r="I100" t="str">
        <f>CONCATENATE("&lt;semantic_category&gt;",'Word List'!H100,"&lt;/semantic_category&gt;")</f>
        <v>&lt;semantic_category&gt;speaker 5 does not repeat word elicited&lt;/semantic_category&gt;</v>
      </c>
      <c r="J100" t="s">
        <v>1</v>
      </c>
    </row>
    <row r="101" ht="20.25">
      <c r="A101" t="s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2008-09-15T23:34:44Z</dcterms:modified>
  <cp:category/>
  <cp:version/>
  <cp:contentType/>
  <cp:contentStatus/>
</cp:coreProperties>
</file>