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>
    <definedName name="OLE_LINK10" localSheetId="0">'Word List'!$H$7</definedName>
    <definedName name="OLE_LINK11" localSheetId="0">'Word List'!$H$8</definedName>
    <definedName name="OLE_LINK3" localSheetId="0">'Word List'!$H$4</definedName>
    <definedName name="OLE_LINK7" localSheetId="0">'Word List'!$I$4</definedName>
    <definedName name="OLE_LINK8" localSheetId="0">'Word List'!$H$5</definedName>
    <definedName name="OLE_LINK9" localSheetId="0">'Word List'!$H$6</definedName>
  </definedNames>
  <calcPr fullCalcOnLoad="1"/>
</workbook>
</file>

<file path=xl/sharedStrings.xml><?xml version="1.0" encoding="utf-8"?>
<sst xmlns="http://schemas.openxmlformats.org/spreadsheetml/2006/main" count="447" uniqueCount="274">
  <si>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</si>
  <si>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</si>
  <si>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</si>
  <si>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</si>
  <si>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</si>
  <si>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</si>
  <si>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</si>
  <si>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</si>
  <si>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Language Name:</t>
  </si>
  <si>
    <t>Mixtec, Coatzospan</t>
  </si>
  <si>
    <t>Spanish Gloss</t>
  </si>
  <si>
    <t>English Gloss</t>
  </si>
  <si>
    <t>largo</t>
  </si>
  <si>
    <t>tibio</t>
  </si>
  <si>
    <t>pescado</t>
  </si>
  <si>
    <t>frijol</t>
  </si>
  <si>
    <t>culebra</t>
  </si>
  <si>
    <t>plato</t>
  </si>
  <si>
    <t>matar</t>
  </si>
  <si>
    <t>culebra grande</t>
  </si>
  <si>
    <t>plato grande</t>
  </si>
  <si>
    <t>papel grande</t>
  </si>
  <si>
    <t>camisa grande</t>
  </si>
  <si>
    <t>perro grande</t>
  </si>
  <si>
    <t>se va a quemar</t>
  </si>
  <si>
    <t>mi plato</t>
  </si>
  <si>
    <t>tu plato</t>
  </si>
  <si>
    <t>plato quiero</t>
  </si>
  <si>
    <t>tu plato quiero</t>
  </si>
  <si>
    <t>quiero plato</t>
  </si>
  <si>
    <t>quiero tu plato</t>
  </si>
  <si>
    <t>will drink</t>
  </si>
  <si>
    <t>drink it!</t>
  </si>
  <si>
    <t>will look</t>
  </si>
  <si>
    <t>look!</t>
  </si>
  <si>
    <t>will push</t>
  </si>
  <si>
    <t>push!</t>
  </si>
  <si>
    <t>will lie down</t>
  </si>
  <si>
    <t>lie down!</t>
  </si>
  <si>
    <t>will run</t>
  </si>
  <si>
    <t>run!</t>
  </si>
  <si>
    <t>lo va a tomar</t>
  </si>
  <si>
    <t>va a mirar</t>
  </si>
  <si>
    <t>va a empujar</t>
  </si>
  <si>
    <t>se va a acostar</t>
  </si>
  <si>
    <t>va a correr</t>
  </si>
  <si>
    <t>flor</t>
  </si>
  <si>
    <t>papel de flor</t>
  </si>
  <si>
    <t>otro flor</t>
  </si>
  <si>
    <t>cobija de flor</t>
  </si>
  <si>
    <t>hilo de flor</t>
  </si>
  <si>
    <t>mi perro</t>
  </si>
  <si>
    <t>mi caballo</t>
  </si>
  <si>
    <t>petate chico</t>
  </si>
  <si>
    <t>hilo chico</t>
  </si>
  <si>
    <t>mango blandito</t>
  </si>
  <si>
    <t>comote blandito</t>
  </si>
  <si>
    <t>cobija blandita</t>
  </si>
  <si>
    <t>hilo largo</t>
  </si>
  <si>
    <t>caballo largo</t>
  </si>
  <si>
    <t>petate largo</t>
  </si>
  <si>
    <t>lana de rebozo</t>
  </si>
  <si>
    <t>hilo grueso</t>
  </si>
  <si>
    <t>petate grueso</t>
  </si>
  <si>
    <t>petate loco</t>
  </si>
  <si>
    <t>dulce</t>
  </si>
  <si>
    <t>camisa tibia</t>
  </si>
  <si>
    <t>cobija tibia</t>
  </si>
  <si>
    <t>olla tibia</t>
  </si>
  <si>
    <t>caja de dulces</t>
  </si>
  <si>
    <t>camote dulce</t>
  </si>
  <si>
    <t>calabaza dulce</t>
  </si>
  <si>
    <t>hilo mojado</t>
  </si>
  <si>
    <t>caballo mojado</t>
  </si>
  <si>
    <t>perro mojado</t>
  </si>
  <si>
    <t>cobija mojada</t>
  </si>
  <si>
    <t>zopilote mojada</t>
  </si>
  <si>
    <t>zopilote mojado</t>
  </si>
  <si>
    <t>long</t>
  </si>
  <si>
    <t>warm</t>
  </si>
  <si>
    <t>fish</t>
  </si>
  <si>
    <t>bean</t>
  </si>
  <si>
    <t>snake</t>
  </si>
  <si>
    <t>dish</t>
  </si>
  <si>
    <t>kill</t>
  </si>
  <si>
    <t>big snake</t>
  </si>
  <si>
    <t>big dish</t>
  </si>
  <si>
    <t>big paper</t>
  </si>
  <si>
    <t>big shirt</t>
  </si>
  <si>
    <t>big dog</t>
  </si>
  <si>
    <t>will burn</t>
  </si>
  <si>
    <t>my dish</t>
  </si>
  <si>
    <t>your dish</t>
  </si>
  <si>
    <t>dish I want</t>
  </si>
  <si>
    <t>your dish I want</t>
  </si>
  <si>
    <t>I want dish</t>
  </si>
  <si>
    <t>I want your dish</t>
  </si>
  <si>
    <t>what's its name?</t>
  </si>
  <si>
    <t>what's your name?</t>
  </si>
  <si>
    <t>flower</t>
  </si>
  <si>
    <t>bird</t>
  </si>
  <si>
    <t>flower paper</t>
  </si>
  <si>
    <t>other flower</t>
  </si>
  <si>
    <t>flowered blanket</t>
  </si>
  <si>
    <t>flower thread</t>
  </si>
  <si>
    <t>bird thread</t>
  </si>
  <si>
    <t>my dog</t>
  </si>
  <si>
    <t>my horse</t>
  </si>
  <si>
    <t>little mat</t>
  </si>
  <si>
    <t>little thread</t>
  </si>
  <si>
    <t>soft mango</t>
  </si>
  <si>
    <t>soft yam</t>
  </si>
  <si>
    <t>soft blanket</t>
  </si>
  <si>
    <t>long thread</t>
  </si>
  <si>
    <t>long horse</t>
  </si>
  <si>
    <t>long mat</t>
  </si>
  <si>
    <t>rebozo wool</t>
  </si>
  <si>
    <t>thick thread</t>
  </si>
  <si>
    <t>thick greens</t>
  </si>
  <si>
    <t>thick mat</t>
  </si>
  <si>
    <t>crazy mat</t>
  </si>
  <si>
    <t>sweet</t>
  </si>
  <si>
    <t>warm shirt</t>
  </si>
  <si>
    <t>warm blanket</t>
  </si>
  <si>
    <t xml:space="preserve">warm pot </t>
  </si>
  <si>
    <t>box of sweets</t>
  </si>
  <si>
    <t>sweet potato</t>
  </si>
  <si>
    <t>sweet squash</t>
  </si>
  <si>
    <t>wet thread</t>
  </si>
  <si>
    <t>wet horse</t>
  </si>
  <si>
    <t>wet dog</t>
  </si>
  <si>
    <t>wet blanket</t>
  </si>
  <si>
    <t>wet buzzard</t>
  </si>
  <si>
    <t>quelite grueso</t>
  </si>
  <si>
    <t>hilo de pájaro</t>
  </si>
  <si>
    <t>pájaro</t>
  </si>
  <si>
    <t>¡mira!</t>
  </si>
  <si>
    <t>¡tómalo!</t>
  </si>
  <si>
    <t>¡empújalo!</t>
  </si>
  <si>
    <t>¡acuéstate!</t>
  </si>
  <si>
    <t>¡córrete!</t>
  </si>
  <si>
    <t>¿cómo se llama?</t>
  </si>
  <si>
    <t>¿cómo te llamas?</t>
  </si>
  <si>
    <t>Narrow Transcription</t>
  </si>
  <si>
    <t>Broad Transcription</t>
  </si>
  <si>
    <t>kànì</t>
  </si>
  <si>
    <t>tsàká</t>
  </si>
  <si>
    <t>ⁿdùtsì</t>
  </si>
  <si>
    <t>kóǒ</t>
  </si>
  <si>
    <t>kóʔǒ</t>
  </si>
  <si>
    <t>káʔní</t>
  </si>
  <si>
    <t>kókáʔnú</t>
  </si>
  <si>
    <t>tútúkàʔnú</t>
  </si>
  <si>
    <t>ðúnúkáʔnú</t>
  </si>
  <si>
    <t>čìnákàʔnù</t>
  </si>
  <si>
    <t>kókó</t>
  </si>
  <si>
    <t>kóʔò-kó</t>
  </si>
  <si>
    <t>kóʔò-ó</t>
  </si>
  <si>
    <t>kóʔò ⁿjìó-kó</t>
  </si>
  <si>
    <t>kóʔò-ò ⁿjìò-kó</t>
  </si>
  <si>
    <t>ⁿjìò-kó kòʔò</t>
  </si>
  <si>
    <t>ⁿjìò-kó kòʔò-ò</t>
  </si>
  <si>
    <t>koʔo</t>
  </si>
  <si>
    <t>koto</t>
  </si>
  <si>
    <t>tɨʔβi</t>
  </si>
  <si>
    <t>kaβa</t>
  </si>
  <si>
    <t>làà</t>
  </si>
  <si>
    <t>làá</t>
  </si>
  <si>
    <t>tútú làà</t>
  </si>
  <si>
    <t>túkú láá</t>
  </si>
  <si>
    <t>ⁿgàtsì làá</t>
  </si>
  <si>
    <t>súʔβé láà</t>
  </si>
  <si>
    <t>cìná-kò</t>
  </si>
  <si>
    <t>íðú-kò</t>
  </si>
  <si>
    <t>šùβì lúʔⁿjì</t>
  </si>
  <si>
    <t>šúʔβé lúʔⁿjì</t>
  </si>
  <si>
    <t>màⁿgú βìtá</t>
  </si>
  <si>
    <t>šáʔmí βìtá</t>
  </si>
  <si>
    <t>ⁿgàtsì βìtà</t>
  </si>
  <si>
    <t>šúʔβé kání</t>
  </si>
  <si>
    <t>íðú kànì</t>
  </si>
  <si>
    <t>šùβì kànì</t>
  </si>
  <si>
    <t>šùβì lúkú</t>
  </si>
  <si>
    <t>šúʔβé βíðè</t>
  </si>
  <si>
    <t>íðú βíðè</t>
  </si>
  <si>
    <t>čìná βìðè</t>
  </si>
  <si>
    <t>ⁿgàtsì βìðè</t>
  </si>
  <si>
    <t>skʷílú βíðé</t>
  </si>
  <si>
    <t>šúʔβé βíðě</t>
  </si>
  <si>
    <t>íðú βìðě</t>
  </si>
  <si>
    <t>čìná βìðě</t>
  </si>
  <si>
    <t>ⁿgàtsì βìðě</t>
  </si>
  <si>
    <t>ˈka̅a̅nì</t>
  </si>
  <si>
    <t>ˈtsāʔàká</t>
  </si>
  <si>
    <t>ˈⁿdʸūʔtsī</t>
  </si>
  <si>
    <t>ˈkoo͠o</t>
  </si>
  <si>
    <t>ˈkóʔo͝o</t>
  </si>
  <si>
    <t>ˈkáʔàní</t>
  </si>
  <si>
    <t>kōˈkāʔànū</t>
  </si>
  <si>
    <t>tʸūtʸūˈkàʔànù</t>
  </si>
  <si>
    <t>ðūnūˈkāʔānū</t>
  </si>
  <si>
    <t>ˈkōʔòkō</t>
  </si>
  <si>
    <t>ˈkóʔòkō</t>
  </si>
  <si>
    <t>ˈkóʔò ˈⁿji͝okō</t>
  </si>
  <si>
    <t>ˈkóʔo̅o̅ ˈⁿjiòkō</t>
  </si>
  <si>
    <t>ˈⁿji̅o̅kó ˈkòʔò</t>
  </si>
  <si>
    <t>ˈⁿji̅o̅kó ˈkòʔo̅o̅</t>
  </si>
  <si>
    <t>ˈla̅a̅</t>
  </si>
  <si>
    <t>ˈla͝a</t>
  </si>
  <si>
    <t>ˈči͡͡inákò</t>
  </si>
  <si>
    <t>ˈi͡iðūkò</t>
  </si>
  <si>
    <t>súβé ˈlaà</t>
  </si>
  <si>
    <t>ⁿgàtsì ˈla͝a</t>
  </si>
  <si>
    <t>tʸūkú ˈlāā</t>
  </si>
  <si>
    <t>tʸútʸú ˈla̅a̅</t>
  </si>
  <si>
    <t>šùβì ˈlúʔùⁿjì</t>
  </si>
  <si>
    <t>šūβē ˈlūʔùⁿjì</t>
  </si>
  <si>
    <t>màⁿgú ˈβìʔìtā</t>
  </si>
  <si>
    <t>šámí ˈβìʔìtā</t>
  </si>
  <si>
    <t>ⁿgàtsì ˈβìʔìtá</t>
  </si>
  <si>
    <t>šūβē ˈka̅a̅nī</t>
  </si>
  <si>
    <t>īðū ˈka̅a̅nì</t>
  </si>
  <si>
    <t>šūβī ˈka̅a̅nī</t>
  </si>
  <si>
    <t>šùβì ˈlūʔùkū</t>
  </si>
  <si>
    <t>šūβē ˈβiìðè</t>
  </si>
  <si>
    <t>īðū ˈβi̅i̅ðē</t>
  </si>
  <si>
    <t>čìná ˈβi̅i̅ðē</t>
  </si>
  <si>
    <t xml:space="preserve">skʷīlū ˈβi̅i̅ðē </t>
  </si>
  <si>
    <t xml:space="preserve">ⁿgātsī ˈβi̅i̅ðē </t>
  </si>
  <si>
    <t>šūβē ˈβi̅i̅ðe̅e̅</t>
  </si>
  <si>
    <t>īðū ˈβi̅i̅ðe̅e̅</t>
  </si>
  <si>
    <t>čìná ˈβi̅i̅ðe̅e̅</t>
  </si>
  <si>
    <t>ⁿgàtsì ˈβi̅i̅ðe̅e̅</t>
  </si>
  <si>
    <t>skʷīlū ˈβi̅i̅ðe̅e̅</t>
  </si>
  <si>
    <t>Sound Illustrated</t>
  </si>
  <si>
    <t>vowel lengthening before voiced consonants</t>
  </si>
  <si>
    <t>glottalization before voiceless consonants</t>
  </si>
  <si>
    <t>contrast between glottalized and lengthened vowels</t>
  </si>
  <si>
    <t>loss of contrast in pre-nuclear position</t>
  </si>
  <si>
    <t>near homophony</t>
  </si>
  <si>
    <t>nasalization</t>
  </si>
  <si>
    <t>kõʔõ</t>
  </si>
  <si>
    <t>kotõ</t>
  </si>
  <si>
    <t>tɨ̃ʔβĩ</t>
  </si>
  <si>
    <t>kãβã</t>
  </si>
  <si>
    <t>kunũ</t>
  </si>
  <si>
    <t>kũnũ</t>
  </si>
  <si>
    <t>ⁿje nãnĩ</t>
  </si>
  <si>
    <t>šūβē ˈⁿdāʔàkɨ̃̄</t>
  </si>
  <si>
    <t>šūβī ˈdāʔākɨ̃̄</t>
  </si>
  <si>
    <t>ìðì ˈpa͡añū</t>
  </si>
  <si>
    <t>ìðì páñú</t>
  </si>
  <si>
    <t>šúʔβé ⁿdákɨ̃́</t>
  </si>
  <si>
    <t>úβè ⁿdàkɨ̃̀</t>
  </si>
  <si>
    <t>šùβì ⁿdàkɨ̃̀</t>
  </si>
  <si>
    <t>ūβē ˈⁿdàʔàkɨ̃̀</t>
  </si>
  <si>
    <t>šɨ̀kɨ̃̀ βĩ́ðĩ́</t>
  </si>
  <si>
    <t>βĩ́ðĩ́</t>
  </si>
  <si>
    <t xml:space="preserve">βĩ́ðĩ̀ </t>
  </si>
  <si>
    <t>ˈβiĩ̀ðĩ̀</t>
  </si>
  <si>
    <t>βĩ́ðĩ̀</t>
  </si>
  <si>
    <t>ˈβiĩ̀ðiĩ́</t>
  </si>
  <si>
    <t>ðūnū ˈβiĩ̀ðĩ̀</t>
  </si>
  <si>
    <t>ðúʔnú βĩ́ðĩ̀</t>
  </si>
  <si>
    <t>ⁿgàtsì βĩ́ðĩ̀</t>
  </si>
  <si>
    <t>ⁿgàtsì ˈβiĩ̀ðĩ̀</t>
  </si>
  <si>
    <t>kɨ̀ðɨ́ ˈβiĩ̀ðĩ̀</t>
  </si>
  <si>
    <t>kɨ̀ðɨ́ βĩ́ðĩ̀</t>
  </si>
  <si>
    <t>étú̃ βĩ́ðĩ̀</t>
  </si>
  <si>
    <t>šáʔmí βĩ́ðĩ̀</t>
  </si>
  <si>
    <t>ētũ̄ ˈβiĩ̀ðĩ̀</t>
  </si>
  <si>
    <t>šāmī ˈβiĩðĩ̀</t>
  </si>
  <si>
    <t>šɨ̀kĩ́ ˈβi͡ĩðĩ̄</t>
  </si>
  <si>
    <t>tone contrasts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</si>
</sst>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workbookViewId="0" topLeftCell="A1">
      <selection activeCell="B24" sqref="B24"/>
    </sheetView>
  </sheetViews>
  <sheetFormatPr defaultColWidth="8.796875" defaultRowHeight="15"/>
  <cols>
    <col min="1" max="1" width="3.69921875" style="0" customWidth="1"/>
    <col min="2" max="2" width="14.69921875" style="0" customWidth="1"/>
    <col min="3" max="3" width="2.5" style="0" customWidth="1"/>
    <col min="4" max="4" width="17.3984375" style="0" customWidth="1"/>
    <col min="5" max="5" width="18.3984375" style="0" customWidth="1"/>
    <col min="6" max="6" width="16.8984375" style="0" customWidth="1"/>
    <col min="7" max="7" width="21.8984375" style="0" customWidth="1"/>
    <col min="8" max="8" width="16.3984375" style="0" bestFit="1" customWidth="1"/>
  </cols>
  <sheetData>
    <row r="1" spans="2:3" ht="20.25">
      <c r="B1" t="s">
        <v>8</v>
      </c>
      <c r="C1" s="2" t="s">
        <v>9</v>
      </c>
    </row>
    <row r="2" spans="2:8" ht="20.25">
      <c r="B2" t="s">
        <v>234</v>
      </c>
      <c r="D2" s="2" t="s">
        <v>144</v>
      </c>
      <c r="E2" s="2" t="s">
        <v>143</v>
      </c>
      <c r="F2" s="2" t="s">
        <v>10</v>
      </c>
      <c r="G2" s="2" t="s">
        <v>11</v>
      </c>
      <c r="H2" s="2"/>
    </row>
    <row r="3" spans="1:8" ht="20.25">
      <c r="A3">
        <v>1</v>
      </c>
      <c r="B3" t="s">
        <v>235</v>
      </c>
      <c r="D3" s="2" t="s">
        <v>145</v>
      </c>
      <c r="E3" s="2" t="s">
        <v>192</v>
      </c>
      <c r="F3" s="2" t="s">
        <v>12</v>
      </c>
      <c r="G3" s="2" t="s">
        <v>78</v>
      </c>
      <c r="H3" s="2"/>
    </row>
    <row r="4" spans="1:8" ht="20.25">
      <c r="A4">
        <v>2</v>
      </c>
      <c r="D4" s="2" t="s">
        <v>258</v>
      </c>
      <c r="E4" s="2" t="s">
        <v>259</v>
      </c>
      <c r="F4" s="2" t="s">
        <v>13</v>
      </c>
      <c r="G4" s="2" t="s">
        <v>79</v>
      </c>
      <c r="H4" s="6"/>
    </row>
    <row r="5" spans="1:8" ht="20.25">
      <c r="A5">
        <v>3</v>
      </c>
      <c r="B5" t="s">
        <v>236</v>
      </c>
      <c r="D5" s="2" t="s">
        <v>146</v>
      </c>
      <c r="E5" s="2" t="s">
        <v>193</v>
      </c>
      <c r="F5" s="2" t="s">
        <v>14</v>
      </c>
      <c r="G5" s="2" t="s">
        <v>80</v>
      </c>
      <c r="H5" s="6"/>
    </row>
    <row r="6" spans="1:8" ht="20.25">
      <c r="A6">
        <v>4</v>
      </c>
      <c r="D6" s="2" t="s">
        <v>147</v>
      </c>
      <c r="E6" s="2" t="s">
        <v>194</v>
      </c>
      <c r="F6" s="2" t="s">
        <v>15</v>
      </c>
      <c r="G6" s="2" t="s">
        <v>81</v>
      </c>
      <c r="H6" s="6"/>
    </row>
    <row r="7" spans="1:8" ht="20.25">
      <c r="A7">
        <v>5</v>
      </c>
      <c r="B7" t="s">
        <v>237</v>
      </c>
      <c r="D7" s="2" t="s">
        <v>148</v>
      </c>
      <c r="E7" s="2" t="s">
        <v>195</v>
      </c>
      <c r="F7" s="2" t="s">
        <v>16</v>
      </c>
      <c r="G7" s="2" t="s">
        <v>82</v>
      </c>
      <c r="H7" s="6"/>
    </row>
    <row r="8" spans="1:8" ht="20.25">
      <c r="A8">
        <v>6</v>
      </c>
      <c r="D8" s="2" t="s">
        <v>149</v>
      </c>
      <c r="E8" s="2" t="s">
        <v>196</v>
      </c>
      <c r="F8" s="2" t="s">
        <v>17</v>
      </c>
      <c r="G8" s="2" t="s">
        <v>83</v>
      </c>
      <c r="H8" s="6"/>
    </row>
    <row r="9" spans="1:7" ht="20.25">
      <c r="A9">
        <v>7</v>
      </c>
      <c r="B9" t="s">
        <v>237</v>
      </c>
      <c r="D9" s="2" t="s">
        <v>145</v>
      </c>
      <c r="E9" s="2" t="s">
        <v>192</v>
      </c>
      <c r="F9" s="2" t="s">
        <v>12</v>
      </c>
      <c r="G9" s="2" t="s">
        <v>78</v>
      </c>
    </row>
    <row r="10" spans="1:7" ht="20.25">
      <c r="A10">
        <v>8</v>
      </c>
      <c r="D10" s="2" t="s">
        <v>150</v>
      </c>
      <c r="E10" s="2" t="s">
        <v>197</v>
      </c>
      <c r="F10" s="2" t="s">
        <v>18</v>
      </c>
      <c r="G10" s="2" t="s">
        <v>84</v>
      </c>
    </row>
    <row r="11" spans="1:7" ht="20.25">
      <c r="A11">
        <v>9</v>
      </c>
      <c r="B11" t="s">
        <v>238</v>
      </c>
      <c r="D11" s="2" t="s">
        <v>151</v>
      </c>
      <c r="E11" s="2" t="s">
        <v>198</v>
      </c>
      <c r="F11" s="2" t="s">
        <v>19</v>
      </c>
      <c r="G11" s="2" t="s">
        <v>85</v>
      </c>
    </row>
    <row r="12" spans="1:7" ht="20.25">
      <c r="A12">
        <v>10</v>
      </c>
      <c r="D12" s="2" t="s">
        <v>151</v>
      </c>
      <c r="E12" s="2" t="s">
        <v>198</v>
      </c>
      <c r="F12" s="2" t="s">
        <v>20</v>
      </c>
      <c r="G12" s="2" t="s">
        <v>86</v>
      </c>
    </row>
    <row r="13" spans="1:7" ht="20.25">
      <c r="A13">
        <v>11</v>
      </c>
      <c r="D13" s="2" t="s">
        <v>152</v>
      </c>
      <c r="E13" s="2" t="s">
        <v>199</v>
      </c>
      <c r="F13" s="2" t="s">
        <v>21</v>
      </c>
      <c r="G13" s="2" t="s">
        <v>87</v>
      </c>
    </row>
    <row r="14" spans="1:7" ht="20.25">
      <c r="A14">
        <v>12</v>
      </c>
      <c r="D14" s="2" t="s">
        <v>153</v>
      </c>
      <c r="E14" s="2" t="s">
        <v>200</v>
      </c>
      <c r="F14" s="2" t="s">
        <v>22</v>
      </c>
      <c r="G14" s="2" t="s">
        <v>88</v>
      </c>
    </row>
    <row r="15" spans="1:7" ht="20.25">
      <c r="A15">
        <v>13</v>
      </c>
      <c r="D15" s="2" t="s">
        <v>154</v>
      </c>
      <c r="E15" s="2" t="s">
        <v>154</v>
      </c>
      <c r="F15" s="2" t="s">
        <v>23</v>
      </c>
      <c r="G15" s="2" t="s">
        <v>89</v>
      </c>
    </row>
    <row r="16" spans="1:7" ht="20.25">
      <c r="A16">
        <v>14</v>
      </c>
      <c r="B16" t="s">
        <v>239</v>
      </c>
      <c r="D16" s="2" t="s">
        <v>155</v>
      </c>
      <c r="E16" s="2" t="s">
        <v>201</v>
      </c>
      <c r="F16" s="2" t="s">
        <v>24</v>
      </c>
      <c r="G16" s="2" t="s">
        <v>90</v>
      </c>
    </row>
    <row r="17" spans="1:7" ht="20.25">
      <c r="A17">
        <v>15</v>
      </c>
      <c r="D17" s="2" t="s">
        <v>156</v>
      </c>
      <c r="E17" s="2" t="s">
        <v>202</v>
      </c>
      <c r="F17" s="2" t="s">
        <v>25</v>
      </c>
      <c r="G17" s="2" t="s">
        <v>91</v>
      </c>
    </row>
    <row r="18" spans="1:7" ht="20.25">
      <c r="A18">
        <v>16</v>
      </c>
      <c r="D18" s="2" t="s">
        <v>149</v>
      </c>
      <c r="E18" s="2" t="s">
        <v>196</v>
      </c>
      <c r="F18" s="2" t="s">
        <v>17</v>
      </c>
      <c r="G18" s="2" t="s">
        <v>83</v>
      </c>
    </row>
    <row r="19" spans="1:7" ht="20.25">
      <c r="A19">
        <v>17</v>
      </c>
      <c r="D19" s="2" t="s">
        <v>157</v>
      </c>
      <c r="E19" s="2" t="s">
        <v>196</v>
      </c>
      <c r="F19" s="2" t="s">
        <v>26</v>
      </c>
      <c r="G19" s="2" t="s">
        <v>92</v>
      </c>
    </row>
    <row r="20" spans="1:7" ht="20.25">
      <c r="A20">
        <v>18</v>
      </c>
      <c r="D20" s="2" t="s">
        <v>158</v>
      </c>
      <c r="E20" s="2" t="s">
        <v>203</v>
      </c>
      <c r="F20" s="2" t="s">
        <v>27</v>
      </c>
      <c r="G20" s="2" t="s">
        <v>93</v>
      </c>
    </row>
    <row r="21" spans="1:7" ht="20.25">
      <c r="A21">
        <v>19</v>
      </c>
      <c r="D21" s="2" t="s">
        <v>159</v>
      </c>
      <c r="E21" s="2" t="s">
        <v>204</v>
      </c>
      <c r="F21" s="2" t="s">
        <v>28</v>
      </c>
      <c r="G21" s="2" t="s">
        <v>94</v>
      </c>
    </row>
    <row r="22" spans="1:7" ht="20.25">
      <c r="A22">
        <v>20</v>
      </c>
      <c r="D22" s="2" t="s">
        <v>160</v>
      </c>
      <c r="E22" s="2" t="s">
        <v>205</v>
      </c>
      <c r="F22" s="2" t="s">
        <v>29</v>
      </c>
      <c r="G22" s="2" t="s">
        <v>95</v>
      </c>
    </row>
    <row r="23" spans="1:7" ht="20.25">
      <c r="A23">
        <v>21</v>
      </c>
      <c r="D23" s="2" t="s">
        <v>161</v>
      </c>
      <c r="E23" s="2" t="s">
        <v>206</v>
      </c>
      <c r="F23" s="2" t="s">
        <v>30</v>
      </c>
      <c r="G23" s="2" t="s">
        <v>96</v>
      </c>
    </row>
    <row r="24" spans="1:7" ht="20.25">
      <c r="A24">
        <v>22</v>
      </c>
      <c r="B24" t="s">
        <v>240</v>
      </c>
      <c r="D24" s="2" t="s">
        <v>162</v>
      </c>
      <c r="F24" s="2" t="s">
        <v>41</v>
      </c>
      <c r="G24" s="2" t="s">
        <v>31</v>
      </c>
    </row>
    <row r="25" spans="1:7" ht="20.25">
      <c r="A25">
        <v>23</v>
      </c>
      <c r="D25" s="2" t="s">
        <v>241</v>
      </c>
      <c r="F25" s="2" t="s">
        <v>137</v>
      </c>
      <c r="G25" s="2" t="s">
        <v>32</v>
      </c>
    </row>
    <row r="26" spans="1:7" ht="20.25">
      <c r="A26">
        <v>24</v>
      </c>
      <c r="D26" s="2" t="s">
        <v>163</v>
      </c>
      <c r="F26" s="2" t="s">
        <v>42</v>
      </c>
      <c r="G26" s="2" t="s">
        <v>33</v>
      </c>
    </row>
    <row r="27" spans="1:7" ht="20.25">
      <c r="A27">
        <v>25</v>
      </c>
      <c r="D27" s="2" t="s">
        <v>242</v>
      </c>
      <c r="F27" s="2" t="s">
        <v>136</v>
      </c>
      <c r="G27" s="2" t="s">
        <v>34</v>
      </c>
    </row>
    <row r="28" spans="1:7" ht="20.25">
      <c r="A28">
        <v>26</v>
      </c>
      <c r="D28" s="2" t="s">
        <v>164</v>
      </c>
      <c r="F28" s="2" t="s">
        <v>43</v>
      </c>
      <c r="G28" s="2" t="s">
        <v>35</v>
      </c>
    </row>
    <row r="29" spans="1:7" ht="20.25">
      <c r="A29">
        <v>27</v>
      </c>
      <c r="D29" s="2" t="s">
        <v>243</v>
      </c>
      <c r="F29" s="2" t="s">
        <v>138</v>
      </c>
      <c r="G29" s="2" t="s">
        <v>36</v>
      </c>
    </row>
    <row r="30" spans="1:7" ht="20.25">
      <c r="A30">
        <v>28</v>
      </c>
      <c r="D30" s="2" t="s">
        <v>165</v>
      </c>
      <c r="F30" s="2" t="s">
        <v>44</v>
      </c>
      <c r="G30" s="2" t="s">
        <v>37</v>
      </c>
    </row>
    <row r="31" spans="1:7" ht="20.25">
      <c r="A31">
        <v>29</v>
      </c>
      <c r="D31" s="2" t="s">
        <v>244</v>
      </c>
      <c r="F31" s="2" t="s">
        <v>139</v>
      </c>
      <c r="G31" s="2" t="s">
        <v>38</v>
      </c>
    </row>
    <row r="32" spans="1:7" ht="20.25">
      <c r="A32">
        <v>30</v>
      </c>
      <c r="D32" s="2" t="s">
        <v>245</v>
      </c>
      <c r="F32" s="2" t="s">
        <v>45</v>
      </c>
      <c r="G32" s="2" t="s">
        <v>39</v>
      </c>
    </row>
    <row r="33" spans="1:7" ht="20.25">
      <c r="A33">
        <v>31</v>
      </c>
      <c r="D33" s="2" t="s">
        <v>246</v>
      </c>
      <c r="F33" s="2" t="s">
        <v>140</v>
      </c>
      <c r="G33" s="2" t="s">
        <v>40</v>
      </c>
    </row>
    <row r="34" spans="1:7" ht="20.25">
      <c r="A34">
        <v>32</v>
      </c>
      <c r="D34" s="2" t="s">
        <v>247</v>
      </c>
      <c r="F34" s="2" t="s">
        <v>141</v>
      </c>
      <c r="G34" s="2" t="s">
        <v>97</v>
      </c>
    </row>
    <row r="35" spans="1:7" ht="20.25">
      <c r="A35">
        <v>33</v>
      </c>
      <c r="D35" s="2" t="s">
        <v>247</v>
      </c>
      <c r="F35" s="2" t="s">
        <v>142</v>
      </c>
      <c r="G35" s="2" t="s">
        <v>98</v>
      </c>
    </row>
    <row r="36" spans="1:7" ht="20.25">
      <c r="A36">
        <v>34</v>
      </c>
      <c r="B36" t="s">
        <v>273</v>
      </c>
      <c r="D36" s="2" t="s">
        <v>166</v>
      </c>
      <c r="E36" t="s">
        <v>207</v>
      </c>
      <c r="F36" s="2" t="s">
        <v>46</v>
      </c>
      <c r="G36" s="2" t="s">
        <v>99</v>
      </c>
    </row>
    <row r="37" spans="1:7" ht="20.25">
      <c r="A37">
        <v>35</v>
      </c>
      <c r="D37" s="2" t="s">
        <v>167</v>
      </c>
      <c r="E37" t="s">
        <v>208</v>
      </c>
      <c r="F37" s="2" t="s">
        <v>135</v>
      </c>
      <c r="G37" s="2" t="s">
        <v>100</v>
      </c>
    </row>
    <row r="38" spans="1:7" ht="20.25">
      <c r="A38">
        <v>36</v>
      </c>
      <c r="D38" s="2" t="s">
        <v>168</v>
      </c>
      <c r="E38" t="s">
        <v>214</v>
      </c>
      <c r="F38" s="2" t="s">
        <v>47</v>
      </c>
      <c r="G38" s="2" t="s">
        <v>101</v>
      </c>
    </row>
    <row r="39" spans="1:7" ht="20.25">
      <c r="A39">
        <v>37</v>
      </c>
      <c r="D39" s="2" t="s">
        <v>169</v>
      </c>
      <c r="E39" t="s">
        <v>213</v>
      </c>
      <c r="F39" s="2" t="s">
        <v>48</v>
      </c>
      <c r="G39" s="2" t="s">
        <v>102</v>
      </c>
    </row>
    <row r="40" spans="1:7" ht="20.25">
      <c r="A40">
        <v>38</v>
      </c>
      <c r="D40" s="2" t="s">
        <v>170</v>
      </c>
      <c r="E40" t="s">
        <v>212</v>
      </c>
      <c r="F40" s="2" t="s">
        <v>49</v>
      </c>
      <c r="G40" s="2" t="s">
        <v>103</v>
      </c>
    </row>
    <row r="41" spans="1:7" ht="20.25">
      <c r="A41">
        <v>39</v>
      </c>
      <c r="D41" s="2" t="s">
        <v>171</v>
      </c>
      <c r="E41" t="s">
        <v>211</v>
      </c>
      <c r="F41" s="2" t="s">
        <v>50</v>
      </c>
      <c r="G41" s="2" t="s">
        <v>104</v>
      </c>
    </row>
    <row r="42" spans="1:7" ht="20.25">
      <c r="A42">
        <v>40</v>
      </c>
      <c r="D42" s="2" t="s">
        <v>171</v>
      </c>
      <c r="E42" t="s">
        <v>211</v>
      </c>
      <c r="F42" s="2" t="s">
        <v>134</v>
      </c>
      <c r="G42" s="2" t="s">
        <v>105</v>
      </c>
    </row>
    <row r="43" spans="1:7" ht="20.25">
      <c r="A43">
        <v>41</v>
      </c>
      <c r="D43" s="2" t="s">
        <v>172</v>
      </c>
      <c r="E43" t="s">
        <v>209</v>
      </c>
      <c r="F43" s="2" t="s">
        <v>51</v>
      </c>
      <c r="G43" s="2" t="s">
        <v>106</v>
      </c>
    </row>
    <row r="44" spans="1:7" ht="20.25">
      <c r="A44">
        <v>42</v>
      </c>
      <c r="D44" s="2" t="s">
        <v>173</v>
      </c>
      <c r="E44" t="s">
        <v>210</v>
      </c>
      <c r="F44" s="2" t="s">
        <v>52</v>
      </c>
      <c r="G44" s="2" t="s">
        <v>107</v>
      </c>
    </row>
    <row r="45" spans="1:7" ht="20.25">
      <c r="A45">
        <v>43</v>
      </c>
      <c r="D45" s="2" t="s">
        <v>174</v>
      </c>
      <c r="E45" t="s">
        <v>215</v>
      </c>
      <c r="F45" s="2" t="s">
        <v>53</v>
      </c>
      <c r="G45" s="2" t="s">
        <v>108</v>
      </c>
    </row>
    <row r="46" spans="1:7" ht="20.25">
      <c r="A46">
        <v>44</v>
      </c>
      <c r="D46" s="2" t="s">
        <v>175</v>
      </c>
      <c r="E46" t="s">
        <v>216</v>
      </c>
      <c r="F46" s="2" t="s">
        <v>54</v>
      </c>
      <c r="G46" s="2" t="s">
        <v>109</v>
      </c>
    </row>
    <row r="47" spans="1:7" ht="20.25">
      <c r="A47">
        <v>45</v>
      </c>
      <c r="D47" s="2" t="s">
        <v>176</v>
      </c>
      <c r="E47" t="s">
        <v>217</v>
      </c>
      <c r="F47" s="2" t="s">
        <v>55</v>
      </c>
      <c r="G47" s="2" t="s">
        <v>110</v>
      </c>
    </row>
    <row r="48" spans="1:7" ht="20.25">
      <c r="A48">
        <v>46</v>
      </c>
      <c r="D48" s="2" t="s">
        <v>177</v>
      </c>
      <c r="E48" t="s">
        <v>218</v>
      </c>
      <c r="F48" s="2" t="s">
        <v>56</v>
      </c>
      <c r="G48" s="2" t="s">
        <v>111</v>
      </c>
    </row>
    <row r="49" spans="1:7" ht="20.25">
      <c r="A49">
        <v>47</v>
      </c>
      <c r="D49" s="2" t="s">
        <v>178</v>
      </c>
      <c r="E49" t="s">
        <v>219</v>
      </c>
      <c r="F49" s="2" t="s">
        <v>57</v>
      </c>
      <c r="G49" s="2" t="s">
        <v>112</v>
      </c>
    </row>
    <row r="50" spans="1:7" ht="20.25">
      <c r="A50">
        <v>48</v>
      </c>
      <c r="D50" s="2" t="s">
        <v>179</v>
      </c>
      <c r="E50" t="s">
        <v>220</v>
      </c>
      <c r="F50" s="2" t="s">
        <v>58</v>
      </c>
      <c r="G50" s="2" t="s">
        <v>113</v>
      </c>
    </row>
    <row r="51" spans="1:7" ht="20.25">
      <c r="A51">
        <v>49</v>
      </c>
      <c r="D51" s="2" t="s">
        <v>180</v>
      </c>
      <c r="E51" t="s">
        <v>221</v>
      </c>
      <c r="F51" s="2" t="s">
        <v>59</v>
      </c>
      <c r="G51" s="2" t="s">
        <v>114</v>
      </c>
    </row>
    <row r="52" spans="1:7" ht="20.25">
      <c r="A52">
        <v>50</v>
      </c>
      <c r="D52" s="2" t="s">
        <v>181</v>
      </c>
      <c r="E52" t="s">
        <v>222</v>
      </c>
      <c r="F52" s="2" t="s">
        <v>60</v>
      </c>
      <c r="G52" s="2" t="s">
        <v>115</v>
      </c>
    </row>
    <row r="53" spans="1:7" ht="20.25">
      <c r="A53">
        <v>51</v>
      </c>
      <c r="D53" s="2" t="s">
        <v>251</v>
      </c>
      <c r="E53" t="s">
        <v>250</v>
      </c>
      <c r="F53" s="2" t="s">
        <v>61</v>
      </c>
      <c r="G53" s="2" t="s">
        <v>116</v>
      </c>
    </row>
    <row r="54" spans="1:7" ht="20.25">
      <c r="A54">
        <v>52</v>
      </c>
      <c r="D54" s="2" t="s">
        <v>252</v>
      </c>
      <c r="E54" t="s">
        <v>248</v>
      </c>
      <c r="F54" s="2" t="s">
        <v>62</v>
      </c>
      <c r="G54" s="2" t="s">
        <v>117</v>
      </c>
    </row>
    <row r="55" spans="1:7" ht="20.25">
      <c r="A55">
        <v>53</v>
      </c>
      <c r="D55" s="2" t="s">
        <v>253</v>
      </c>
      <c r="E55" t="s">
        <v>255</v>
      </c>
      <c r="F55" s="2" t="s">
        <v>133</v>
      </c>
      <c r="G55" s="2" t="s">
        <v>118</v>
      </c>
    </row>
    <row r="56" spans="1:7" ht="20.25">
      <c r="A56">
        <v>54</v>
      </c>
      <c r="D56" t="s">
        <v>254</v>
      </c>
      <c r="E56" t="s">
        <v>249</v>
      </c>
      <c r="F56" s="2" t="s">
        <v>63</v>
      </c>
      <c r="G56" s="2" t="s">
        <v>119</v>
      </c>
    </row>
    <row r="57" spans="1:7" ht="20.25">
      <c r="A57">
        <v>55</v>
      </c>
      <c r="D57" t="s">
        <v>182</v>
      </c>
      <c r="E57" t="s">
        <v>223</v>
      </c>
      <c r="F57" s="2" t="s">
        <v>64</v>
      </c>
      <c r="G57" s="2" t="s">
        <v>120</v>
      </c>
    </row>
    <row r="58" spans="1:7" ht="20.25">
      <c r="A58">
        <v>56</v>
      </c>
      <c r="D58" t="s">
        <v>260</v>
      </c>
      <c r="E58" t="s">
        <v>259</v>
      </c>
      <c r="F58" s="2" t="s">
        <v>13</v>
      </c>
      <c r="G58" s="2" t="s">
        <v>79</v>
      </c>
    </row>
    <row r="59" spans="1:7" ht="20.25">
      <c r="A59">
        <v>57</v>
      </c>
      <c r="D59" t="s">
        <v>257</v>
      </c>
      <c r="E59" t="s">
        <v>261</v>
      </c>
      <c r="F59" s="2" t="s">
        <v>65</v>
      </c>
      <c r="G59" s="2" t="s">
        <v>121</v>
      </c>
    </row>
    <row r="60" spans="1:7" ht="20.25">
      <c r="A60">
        <v>58</v>
      </c>
      <c r="D60" t="s">
        <v>263</v>
      </c>
      <c r="E60" t="s">
        <v>262</v>
      </c>
      <c r="F60" s="2" t="s">
        <v>66</v>
      </c>
      <c r="G60" s="2" t="s">
        <v>122</v>
      </c>
    </row>
    <row r="61" spans="1:7" ht="20.25">
      <c r="A61">
        <v>59</v>
      </c>
      <c r="D61" t="s">
        <v>264</v>
      </c>
      <c r="E61" t="s">
        <v>265</v>
      </c>
      <c r="F61" s="2" t="s">
        <v>67</v>
      </c>
      <c r="G61" s="2" t="s">
        <v>123</v>
      </c>
    </row>
    <row r="62" spans="1:7" ht="20.25">
      <c r="A62">
        <v>60</v>
      </c>
      <c r="D62" t="s">
        <v>267</v>
      </c>
      <c r="E62" t="s">
        <v>266</v>
      </c>
      <c r="F62" s="2" t="s">
        <v>68</v>
      </c>
      <c r="G62" s="2" t="s">
        <v>124</v>
      </c>
    </row>
    <row r="63" spans="1:7" ht="20.25">
      <c r="A63">
        <v>61</v>
      </c>
      <c r="D63" t="s">
        <v>268</v>
      </c>
      <c r="E63" t="s">
        <v>270</v>
      </c>
      <c r="F63" s="2" t="s">
        <v>69</v>
      </c>
      <c r="G63" s="2" t="s">
        <v>125</v>
      </c>
    </row>
    <row r="64" spans="1:7" ht="20.25">
      <c r="A64">
        <v>62</v>
      </c>
      <c r="D64" t="s">
        <v>269</v>
      </c>
      <c r="E64" t="s">
        <v>271</v>
      </c>
      <c r="F64" s="2" t="s">
        <v>70</v>
      </c>
      <c r="G64" s="2" t="s">
        <v>126</v>
      </c>
    </row>
    <row r="65" spans="1:7" ht="20.25">
      <c r="A65">
        <v>63</v>
      </c>
      <c r="D65" t="s">
        <v>256</v>
      </c>
      <c r="E65" t="s">
        <v>272</v>
      </c>
      <c r="F65" s="2" t="s">
        <v>71</v>
      </c>
      <c r="G65" s="2" t="s">
        <v>127</v>
      </c>
    </row>
    <row r="66" spans="1:7" ht="20.25">
      <c r="A66">
        <v>64</v>
      </c>
      <c r="D66" t="s">
        <v>183</v>
      </c>
      <c r="E66" t="s">
        <v>224</v>
      </c>
      <c r="F66" s="2" t="s">
        <v>72</v>
      </c>
      <c r="G66" s="2" t="s">
        <v>128</v>
      </c>
    </row>
    <row r="67" spans="1:7" ht="20.25">
      <c r="A67">
        <v>65</v>
      </c>
      <c r="D67" t="s">
        <v>184</v>
      </c>
      <c r="E67" t="s">
        <v>225</v>
      </c>
      <c r="F67" s="2" t="s">
        <v>73</v>
      </c>
      <c r="G67" s="2" t="s">
        <v>129</v>
      </c>
    </row>
    <row r="68" spans="1:7" ht="20.25">
      <c r="A68">
        <v>66</v>
      </c>
      <c r="D68" t="s">
        <v>185</v>
      </c>
      <c r="E68" t="s">
        <v>226</v>
      </c>
      <c r="F68" s="2" t="s">
        <v>74</v>
      </c>
      <c r="G68" s="2" t="s">
        <v>130</v>
      </c>
    </row>
    <row r="69" spans="1:7" ht="20.25">
      <c r="A69">
        <v>67</v>
      </c>
      <c r="D69" t="s">
        <v>186</v>
      </c>
      <c r="E69" t="s">
        <v>228</v>
      </c>
      <c r="F69" s="2" t="s">
        <v>75</v>
      </c>
      <c r="G69" s="2" t="s">
        <v>131</v>
      </c>
    </row>
    <row r="70" spans="1:7" ht="20.25">
      <c r="A70">
        <v>68</v>
      </c>
      <c r="D70" t="s">
        <v>187</v>
      </c>
      <c r="E70" t="s">
        <v>227</v>
      </c>
      <c r="F70" s="2" t="s">
        <v>77</v>
      </c>
      <c r="G70" s="2" t="s">
        <v>132</v>
      </c>
    </row>
    <row r="71" spans="1:7" ht="20.25">
      <c r="A71">
        <v>69</v>
      </c>
      <c r="D71" t="s">
        <v>188</v>
      </c>
      <c r="E71" t="s">
        <v>229</v>
      </c>
      <c r="F71" s="2" t="s">
        <v>72</v>
      </c>
      <c r="G71" s="2" t="s">
        <v>128</v>
      </c>
    </row>
    <row r="72" spans="1:7" ht="20.25">
      <c r="A72">
        <v>70</v>
      </c>
      <c r="D72" t="s">
        <v>189</v>
      </c>
      <c r="E72" t="s">
        <v>230</v>
      </c>
      <c r="F72" s="2" t="s">
        <v>73</v>
      </c>
      <c r="G72" s="2" t="s">
        <v>129</v>
      </c>
    </row>
    <row r="73" spans="1:7" ht="20.25">
      <c r="A73">
        <v>71</v>
      </c>
      <c r="D73" t="s">
        <v>190</v>
      </c>
      <c r="E73" t="s">
        <v>231</v>
      </c>
      <c r="F73" s="2" t="s">
        <v>74</v>
      </c>
      <c r="G73" s="2" t="s">
        <v>130</v>
      </c>
    </row>
    <row r="74" spans="1:7" ht="20.25">
      <c r="A74">
        <v>72</v>
      </c>
      <c r="D74" t="s">
        <v>191</v>
      </c>
      <c r="E74" t="s">
        <v>232</v>
      </c>
      <c r="F74" s="2" t="s">
        <v>75</v>
      </c>
      <c r="G74" s="2" t="s">
        <v>131</v>
      </c>
    </row>
    <row r="75" spans="1:7" ht="20.25">
      <c r="A75">
        <v>73</v>
      </c>
      <c r="D75" t="s">
        <v>187</v>
      </c>
      <c r="E75" t="s">
        <v>233</v>
      </c>
      <c r="F75" s="2" t="s">
        <v>76</v>
      </c>
      <c r="G75" s="2" t="s">
        <v>132</v>
      </c>
    </row>
    <row r="209" ht="20.25">
      <c r="B209" s="4"/>
    </row>
    <row r="223" ht="20.25">
      <c r="B223" s="5"/>
    </row>
    <row r="287" ht="20.25">
      <c r="E287" s="2"/>
    </row>
    <row r="288" ht="20.25">
      <c r="E288" s="2"/>
    </row>
    <row r="289" ht="20.25">
      <c r="E289" s="2"/>
    </row>
    <row r="290" ht="20.25">
      <c r="E290" s="2"/>
    </row>
    <row r="291" ht="20.25">
      <c r="E291" s="2"/>
    </row>
    <row r="292" ht="20.25">
      <c r="E292" s="2"/>
    </row>
    <row r="293" ht="20.25">
      <c r="E293" s="2"/>
    </row>
    <row r="294" ht="20.25">
      <c r="E294" s="2"/>
    </row>
    <row r="295" ht="20.25">
      <c r="E295" s="2"/>
    </row>
    <row r="296" ht="20.25">
      <c r="E296" s="2"/>
    </row>
    <row r="297" ht="20.25">
      <c r="E297" s="2"/>
    </row>
    <row r="298" ht="20.25">
      <c r="E298" s="2"/>
    </row>
    <row r="299" ht="20.25">
      <c r="E299" s="2"/>
    </row>
    <row r="300" ht="20.25">
      <c r="E300" s="2"/>
    </row>
    <row r="301" ht="20.25">
      <c r="E301" s="2"/>
    </row>
    <row r="302" ht="20.25">
      <c r="E302" s="2"/>
    </row>
    <row r="303" ht="20.25">
      <c r="E303" s="2"/>
    </row>
    <row r="304" ht="20.25">
      <c r="E304" s="2"/>
    </row>
    <row r="305" ht="20.25">
      <c r="E305" s="2"/>
    </row>
    <row r="306" ht="20.25">
      <c r="E306" s="2"/>
    </row>
    <row r="307" ht="20.25">
      <c r="E307" s="2"/>
    </row>
    <row r="308" ht="20.25">
      <c r="E308" s="2"/>
    </row>
    <row r="309" ht="20.25">
      <c r="E309" s="2"/>
    </row>
    <row r="310" ht="20.25">
      <c r="E310" s="2"/>
    </row>
    <row r="311" ht="20.25">
      <c r="E311" s="2"/>
    </row>
    <row r="312" ht="20.25">
      <c r="E312" s="2"/>
    </row>
    <row r="313" ht="20.25">
      <c r="E313" s="2"/>
    </row>
    <row r="314" ht="20.25">
      <c r="E314" s="2"/>
    </row>
    <row r="315" ht="20.25">
      <c r="E315" s="2"/>
    </row>
    <row r="316" ht="20.25">
      <c r="E316" s="2"/>
    </row>
    <row r="317" ht="20.25">
      <c r="E317" s="2"/>
    </row>
    <row r="318" ht="20.25">
      <c r="E318" s="2"/>
    </row>
    <row r="319" ht="20.25">
      <c r="E319" s="2"/>
    </row>
    <row r="320" ht="20.25">
      <c r="E320" s="2"/>
    </row>
    <row r="321" ht="20.25">
      <c r="E321" s="2"/>
    </row>
    <row r="322" ht="20.25">
      <c r="E322" s="2"/>
    </row>
    <row r="323" ht="20.25">
      <c r="E323" s="2"/>
    </row>
    <row r="324" ht="20.25">
      <c r="E324" s="2"/>
    </row>
    <row r="325" ht="20.25">
      <c r="E325" s="2"/>
    </row>
    <row r="326" ht="20.25">
      <c r="E326" s="2"/>
    </row>
    <row r="327" ht="20.25">
      <c r="E327" s="1"/>
    </row>
    <row r="328" ht="20.25">
      <c r="E328" s="1"/>
    </row>
    <row r="329" ht="20.25">
      <c r="E329" s="3"/>
    </row>
    <row r="330" ht="20.25">
      <c r="E330" s="3"/>
    </row>
    <row r="331" ht="20.25">
      <c r="E331" s="1"/>
    </row>
    <row r="332" ht="20.25">
      <c r="E33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B76" sqref="B76:AA355"/>
    </sheetView>
  </sheetViews>
  <sheetFormatPr defaultColWidth="8.796875" defaultRowHeight="15"/>
  <cols>
    <col min="1" max="1" width="25.8984375" style="0" customWidth="1"/>
    <col min="2" max="2" width="50" style="0" customWidth="1"/>
    <col min="3" max="3" width="59" style="0" customWidth="1"/>
    <col min="4" max="4" width="73.5" style="0" customWidth="1"/>
    <col min="5" max="5" width="48.3984375" style="0" customWidth="1"/>
    <col min="6" max="6" width="50.19921875" style="0" customWidth="1"/>
    <col min="7" max="9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&lt;language_name&gt;Mixtec, Coatzospan&lt;/language_name&gt;</v>
      </c>
    </row>
    <row r="2" spans="1:10" ht="20.25">
      <c r="A2" t="s">
        <v>6</v>
      </c>
      <c r="C2" t="str">
        <f>CONCATENATE("&lt;orthography_header&gt;",'Word List'!B2,"&lt;/orthography_header&gt;")</f>
        <v>&lt;orthography_header&gt;Sound Illustrated&lt;/orthography_header&gt;</v>
      </c>
      <c r="D2" t="str">
        <f>CONCATENATE("&lt;alt_orthography_header&gt;",'Word List'!C2,"&lt;/alt_orthography_header&gt;")</f>
        <v>&lt;alt_orthography_header&gt;&lt;/alt_orthography_header&gt;</v>
      </c>
      <c r="E2" t="str">
        <f>CONCATENATE("&lt;IPA_header&gt;",'Word List'!D2,"&lt;/IPA_header&gt;")</f>
        <v>&lt;IPA_header&gt;Broad Transcription&lt;/IPA_header&gt;</v>
      </c>
      <c r="F2" t="str">
        <f>CONCATENATE("&lt;alt_IPA_header&gt;",'Word List'!E2,"&lt;/alt_IPA_header&gt;")</f>
        <v>&lt;alt_IPA_header&gt;Narrow Transcription&lt;/alt_IPA_header&gt;</v>
      </c>
      <c r="G2" t="str">
        <f>CONCATENATE("&lt;gloss_header&gt;",'Word List'!F2,"&lt;/gloss_header&gt;")</f>
        <v>&lt;gloss_header&gt;Spanish Gloss&lt;/gloss_header&gt;</v>
      </c>
      <c r="H2" t="str">
        <f>CONCATENATE("&lt;alt_gloss_header&gt;",'Word List'!G2,"&lt;/alt_gloss_header&gt;")</f>
        <v>&lt;alt_gloss_header&gt;English Gloss&lt;/alt_gloss_header&gt;</v>
      </c>
      <c r="J2" t="s">
        <v>7</v>
      </c>
    </row>
    <row r="3" spans="1:10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&lt;native_orthography&gt;vowel lengthening before voiced consonants&lt;/native_orthography&gt;</v>
      </c>
      <c r="D3" t="str">
        <f>CONCATENATE("&lt;alt_native_orthography&gt;",'Word List'!C3,"&lt;/alt_native_orthography&gt;")</f>
        <v>&lt;alt_native_orthography&gt;&lt;/alt_native_orthography&gt;</v>
      </c>
      <c r="E3" t="str">
        <f>CONCATENATE("&lt;IPA_transcription&gt;",'Word List'!D3,"&lt;/IPA_transcription&gt;")</f>
        <v>&lt;IPA_transcription&gt;kànì&lt;/IPA_transcription&gt;</v>
      </c>
      <c r="F3" t="str">
        <f>CONCATENATE("&lt;alt_IPA_transcription&gt;",'Word List'!E3,"&lt;/alt_IPA_transcription&gt;")</f>
        <v>&lt;alt_IPA_transcription&gt;ˈka̅a̅nì&lt;/alt_IPA_transcription&gt;</v>
      </c>
      <c r="G3" t="str">
        <f>CONCATENATE("&lt;gloss&gt;",'Word List'!F3,"&lt;/gloss&gt;")</f>
        <v>&lt;gloss&gt;largo&lt;/gloss&gt;</v>
      </c>
      <c r="H3" t="str">
        <f>CONCATENATE("&lt;alt_gloss&gt;",'Word List'!G3,"&lt;/alt_gloss&gt;")</f>
        <v>&lt;alt_gloss&gt;long&lt;/alt_gloss&gt;</v>
      </c>
      <c r="I3" t="str">
        <f>CONCATENATE("&lt;semantic_category&gt;",'Word List'!H3,"&lt;/semantic_category&gt;")</f>
        <v>&lt;semantic_category&gt;&lt;/semantic_category&gt;</v>
      </c>
      <c r="J3" t="s">
        <v>1</v>
      </c>
    </row>
    <row r="4" spans="1:10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CONCATENATE("&lt;alt_native_orthography&gt;",'Word List'!C4,"&lt;/alt_native_orthography&gt;")</f>
        <v>&lt;alt_native_orthography&gt;&lt;/alt_native_orthography&gt;</v>
      </c>
      <c r="E4" t="str">
        <f>CONCATENATE("&lt;IPA_transcription&gt;",'Word List'!D4,"&lt;/IPA_transcription&gt;")</f>
        <v>&lt;IPA_transcription&gt;βĩ́ðĩ̀ &lt;/IPA_transcription&gt;</v>
      </c>
      <c r="F4" t="str">
        <f>CONCATENATE("&lt;alt_IPA_transcription&gt;",'Word List'!E4,"&lt;/alt_IPA_transcription&gt;")</f>
        <v>&lt;alt_IPA_transcription&gt;ˈβiĩ̀ðĩ̀&lt;/alt_IPA_transcription&gt;</v>
      </c>
      <c r="G4" t="str">
        <f>CONCATENATE("&lt;gloss&gt;",'Word List'!F4,"&lt;/gloss&gt;")</f>
        <v>&lt;gloss&gt;tibio&lt;/gloss&gt;</v>
      </c>
      <c r="H4" t="str">
        <f>CONCATENATE("&lt;alt_gloss&gt;",'Word List'!G4,"&lt;/alt_gloss&gt;")</f>
        <v>&lt;alt_gloss&gt;warm&lt;/alt_gloss&gt;</v>
      </c>
      <c r="I4" t="str">
        <f>CONCATENATE("&lt;semantic_category&gt;",'Word List'!H4,"&lt;/semantic_category&gt;")</f>
        <v>&lt;semantic_category&gt;&lt;/semantic_category&gt;</v>
      </c>
      <c r="J4" t="s">
        <v>1</v>
      </c>
    </row>
    <row r="5" spans="1:10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&lt;native_orthography&gt;glottalization before voiceless consonants&lt;/native_orthography&gt;</v>
      </c>
      <c r="D5" t="str">
        <f>CONCATENATE("&lt;alt_native_orthography&gt;",'Word List'!C5,"&lt;/alt_native_orthography&gt;")</f>
        <v>&lt;alt_native_orthography&gt;&lt;/alt_native_orthography&gt;</v>
      </c>
      <c r="E5" t="str">
        <f>CONCATENATE("&lt;IPA_transcription&gt;",'Word List'!D5,"&lt;/IPA_transcription&gt;")</f>
        <v>&lt;IPA_transcription&gt;tsàká&lt;/IPA_transcription&gt;</v>
      </c>
      <c r="F5" t="str">
        <f>CONCATENATE("&lt;alt_IPA_transcription&gt;",'Word List'!E5,"&lt;/alt_IPA_transcription&gt;")</f>
        <v>&lt;alt_IPA_transcription&gt;ˈtsāʔàká&lt;/alt_IPA_transcription&gt;</v>
      </c>
      <c r="G5" t="str">
        <f>CONCATENATE("&lt;gloss&gt;",'Word List'!F5,"&lt;/gloss&gt;")</f>
        <v>&lt;gloss&gt;pescado&lt;/gloss&gt;</v>
      </c>
      <c r="H5" t="str">
        <f>CONCATENATE("&lt;alt_gloss&gt;",'Word List'!G5,"&lt;/alt_gloss&gt;")</f>
        <v>&lt;alt_gloss&gt;fish&lt;/alt_gloss&gt;</v>
      </c>
      <c r="I5" t="str">
        <f>CONCATENATE("&lt;semantic_category&gt;",'Word List'!H5,"&lt;/semantic_category&gt;")</f>
        <v>&lt;semantic_category&gt;&lt;/semantic_category&gt;</v>
      </c>
      <c r="J5" t="s">
        <v>1</v>
      </c>
    </row>
    <row r="6" spans="1:10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CONCATENATE("&lt;alt_native_orthography&gt;",'Word List'!C6,"&lt;/alt_native_orthography&gt;")</f>
        <v>&lt;alt_native_orthography&gt;&lt;/alt_native_orthography&gt;</v>
      </c>
      <c r="E6" t="str">
        <f>CONCATENATE("&lt;IPA_transcription&gt;",'Word List'!D6,"&lt;/IPA_transcription&gt;")</f>
        <v>&lt;IPA_transcription&gt;ⁿdùtsì&lt;/IPA_transcription&gt;</v>
      </c>
      <c r="F6" t="str">
        <f>CONCATENATE("&lt;alt_IPA_transcription&gt;",'Word List'!E6,"&lt;/alt_IPA_transcription&gt;")</f>
        <v>&lt;alt_IPA_transcription&gt;ˈⁿdʸūʔtsī&lt;/alt_IPA_transcription&gt;</v>
      </c>
      <c r="G6" t="str">
        <f>CONCATENATE("&lt;gloss&gt;",'Word List'!F6,"&lt;/gloss&gt;")</f>
        <v>&lt;gloss&gt;frijol&lt;/gloss&gt;</v>
      </c>
      <c r="H6" t="str">
        <f>CONCATENATE("&lt;alt_gloss&gt;",'Word List'!G6,"&lt;/alt_gloss&gt;")</f>
        <v>&lt;alt_gloss&gt;bean&lt;/alt_gloss&gt;</v>
      </c>
      <c r="I6" t="str">
        <f>CONCATENATE("&lt;semantic_category&gt;",'Word List'!H6,"&lt;/semantic_category&gt;")</f>
        <v>&lt;semantic_category&gt;&lt;/semantic_category&gt;</v>
      </c>
      <c r="J6" t="s">
        <v>1</v>
      </c>
    </row>
    <row r="7" spans="1:10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&lt;native_orthography&gt;contrast between glottalized and lengthened vowels&lt;/native_orthography&gt;</v>
      </c>
      <c r="D7" t="str">
        <f>CONCATENATE("&lt;alt_native_orthography&gt;",'Word List'!C7,"&lt;/alt_native_orthography&gt;")</f>
        <v>&lt;alt_native_orthography&gt;&lt;/alt_native_orthography&gt;</v>
      </c>
      <c r="E7" t="str">
        <f>CONCATENATE("&lt;IPA_transcription&gt;",'Word List'!D7,"&lt;/IPA_transcription&gt;")</f>
        <v>&lt;IPA_transcription&gt;kóǒ&lt;/IPA_transcription&gt;</v>
      </c>
      <c r="F7" t="str">
        <f>CONCATENATE("&lt;alt_IPA_transcription&gt;",'Word List'!E7,"&lt;/alt_IPA_transcription&gt;")</f>
        <v>&lt;alt_IPA_transcription&gt;ˈkoo͠o&lt;/alt_IPA_transcription&gt;</v>
      </c>
      <c r="G7" t="str">
        <f>CONCATENATE("&lt;gloss&gt;",'Word List'!F7,"&lt;/gloss&gt;")</f>
        <v>&lt;gloss&gt;culebra&lt;/gloss&gt;</v>
      </c>
      <c r="H7" t="str">
        <f>CONCATENATE("&lt;alt_gloss&gt;",'Word List'!G7,"&lt;/alt_gloss&gt;")</f>
        <v>&lt;alt_gloss&gt;snake&lt;/alt_gloss&gt;</v>
      </c>
      <c r="I7" t="str">
        <f>CONCATENATE("&lt;semantic_category&gt;",'Word List'!H7,"&lt;/semantic_category&gt;")</f>
        <v>&lt;semantic_category&gt;&lt;/semantic_category&gt;</v>
      </c>
      <c r="J7" t="s">
        <v>1</v>
      </c>
    </row>
    <row r="8" spans="1:10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CONCATENATE("&lt;alt_native_orthography&gt;",'Word List'!C8,"&lt;/alt_native_orthography&gt;")</f>
        <v>&lt;alt_native_orthography&gt;&lt;/alt_native_orthography&gt;</v>
      </c>
      <c r="E8" t="str">
        <f>CONCATENATE("&lt;IPA_transcription&gt;",'Word List'!D8,"&lt;/IPA_transcription&gt;")</f>
        <v>&lt;IPA_transcription&gt;kóʔǒ&lt;/IPA_transcription&gt;</v>
      </c>
      <c r="F8" t="str">
        <f>CONCATENATE("&lt;alt_IPA_transcription&gt;",'Word List'!E8,"&lt;/alt_IPA_transcription&gt;")</f>
        <v>&lt;alt_IPA_transcription&gt;ˈkóʔo͝o&lt;/alt_IPA_transcription&gt;</v>
      </c>
      <c r="G8" t="str">
        <f>CONCATENATE("&lt;gloss&gt;",'Word List'!F8,"&lt;/gloss&gt;")</f>
        <v>&lt;gloss&gt;plato&lt;/gloss&gt;</v>
      </c>
      <c r="H8" t="str">
        <f>CONCATENATE("&lt;alt_gloss&gt;",'Word List'!G8,"&lt;/alt_gloss&gt;")</f>
        <v>&lt;alt_gloss&gt;dish&lt;/alt_gloss&gt;</v>
      </c>
      <c r="I8" t="str">
        <f>CONCATENATE("&lt;semantic_category&gt;",'Word List'!H8,"&lt;/semantic_category&gt;")</f>
        <v>&lt;semantic_category&gt;&lt;/semantic_category&gt;</v>
      </c>
      <c r="J8" t="s">
        <v>1</v>
      </c>
    </row>
    <row r="9" spans="1:10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&lt;native_orthography&gt;contrast between glottalized and lengthened vowels&lt;/native_orthography&gt;</v>
      </c>
      <c r="D9" t="str">
        <f>CONCATENATE("&lt;alt_native_orthography&gt;",'Word List'!C9,"&lt;/alt_native_orthography&gt;")</f>
        <v>&lt;alt_native_orthography&gt;&lt;/alt_native_orthography&gt;</v>
      </c>
      <c r="E9" t="str">
        <f>CONCATENATE("&lt;IPA_transcription&gt;",'Word List'!D9,"&lt;/IPA_transcription&gt;")</f>
        <v>&lt;IPA_transcription&gt;kànì&lt;/IPA_transcription&gt;</v>
      </c>
      <c r="F9" t="str">
        <f>CONCATENATE("&lt;alt_IPA_transcription&gt;",'Word List'!E9,"&lt;/alt_IPA_transcription&gt;")</f>
        <v>&lt;alt_IPA_transcription&gt;ˈka̅a̅nì&lt;/alt_IPA_transcription&gt;</v>
      </c>
      <c r="G9" t="str">
        <f>CONCATENATE("&lt;gloss&gt;",'Word List'!F9,"&lt;/gloss&gt;")</f>
        <v>&lt;gloss&gt;largo&lt;/gloss&gt;</v>
      </c>
      <c r="H9" t="str">
        <f>CONCATENATE("&lt;alt_gloss&gt;",'Word List'!G9,"&lt;/alt_gloss&gt;")</f>
        <v>&lt;alt_gloss&gt;long&lt;/alt_gloss&gt;</v>
      </c>
      <c r="I9" t="str">
        <f>CONCATENATE("&lt;semantic_category&gt;",'Word List'!H9,"&lt;/semantic_category&gt;")</f>
        <v>&lt;semantic_category&gt;&lt;/semantic_category&gt;</v>
      </c>
      <c r="J9" t="s">
        <v>1</v>
      </c>
    </row>
    <row r="10" spans="1:10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CONCATENATE("&lt;alt_native_orthography&gt;",'Word List'!C10,"&lt;/alt_native_orthography&gt;")</f>
        <v>&lt;alt_native_orthography&gt;&lt;/alt_native_orthography&gt;</v>
      </c>
      <c r="E10" t="str">
        <f>CONCATENATE("&lt;IPA_transcription&gt;",'Word List'!D10,"&lt;/IPA_transcription&gt;")</f>
        <v>&lt;IPA_transcription&gt;káʔní&lt;/IPA_transcription&gt;</v>
      </c>
      <c r="F10" t="str">
        <f>CONCATENATE("&lt;alt_IPA_transcription&gt;",'Word List'!E10,"&lt;/alt_IPA_transcription&gt;")</f>
        <v>&lt;alt_IPA_transcription&gt;ˈkáʔàní&lt;/alt_IPA_transcription&gt;</v>
      </c>
      <c r="G10" t="str">
        <f>CONCATENATE("&lt;gloss&gt;",'Word List'!F10,"&lt;/gloss&gt;")</f>
        <v>&lt;gloss&gt;matar&lt;/gloss&gt;</v>
      </c>
      <c r="H10" t="str">
        <f>CONCATENATE("&lt;alt_gloss&gt;",'Word List'!G10,"&lt;/alt_gloss&gt;")</f>
        <v>&lt;alt_gloss&gt;kill&lt;/alt_gloss&gt;</v>
      </c>
      <c r="I10" t="str">
        <f>CONCATENATE("&lt;semantic_category&gt;",'Word List'!H10,"&lt;/semantic_category&gt;")</f>
        <v>&lt;semantic_category&gt;&lt;/semantic_category&gt;</v>
      </c>
      <c r="J10" t="s">
        <v>1</v>
      </c>
    </row>
    <row r="11" spans="1:10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&lt;native_orthography&gt;loss of contrast in pre-nuclear position&lt;/native_orthography&gt;</v>
      </c>
      <c r="D11" t="str">
        <f>CONCATENATE("&lt;alt_native_orthography&gt;",'Word List'!C11,"&lt;/alt_native_orthography&gt;")</f>
        <v>&lt;alt_native_orthography&gt;&lt;/alt_native_orthography&gt;</v>
      </c>
      <c r="E11" t="str">
        <f>CONCATENATE("&lt;IPA_transcription&gt;",'Word List'!D11,"&lt;/IPA_transcription&gt;")</f>
        <v>&lt;IPA_transcription&gt;kókáʔnú&lt;/IPA_transcription&gt;</v>
      </c>
      <c r="F11" t="str">
        <f>CONCATENATE("&lt;alt_IPA_transcription&gt;",'Word List'!E11,"&lt;/alt_IPA_transcription&gt;")</f>
        <v>&lt;alt_IPA_transcription&gt;kōˈkāʔànū&lt;/alt_IPA_transcription&gt;</v>
      </c>
      <c r="G11" t="str">
        <f>CONCATENATE("&lt;gloss&gt;",'Word List'!F11,"&lt;/gloss&gt;")</f>
        <v>&lt;gloss&gt;culebra grande&lt;/gloss&gt;</v>
      </c>
      <c r="H11" t="str">
        <f>CONCATENATE("&lt;alt_gloss&gt;",'Word List'!G11,"&lt;/alt_gloss&gt;")</f>
        <v>&lt;alt_gloss&gt;big snake&lt;/alt_gloss&gt;</v>
      </c>
      <c r="I11" t="str">
        <f>CONCATENATE("&lt;semantic_category&gt;",'Word List'!H11,"&lt;/semantic_category&gt;")</f>
        <v>&lt;semantic_category&gt;&lt;/semantic_category&gt;</v>
      </c>
      <c r="J11" t="s">
        <v>1</v>
      </c>
    </row>
    <row r="12" spans="1:10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CONCATENATE("&lt;alt_native_orthography&gt;",'Word List'!C12,"&lt;/alt_native_orthography&gt;")</f>
        <v>&lt;alt_native_orthography&gt;&lt;/alt_native_orthography&gt;</v>
      </c>
      <c r="E12" t="str">
        <f>CONCATENATE("&lt;IPA_transcription&gt;",'Word List'!D12,"&lt;/IPA_transcription&gt;")</f>
        <v>&lt;IPA_transcription&gt;kókáʔnú&lt;/IPA_transcription&gt;</v>
      </c>
      <c r="F12" t="str">
        <f>CONCATENATE("&lt;alt_IPA_transcription&gt;",'Word List'!E12,"&lt;/alt_IPA_transcription&gt;")</f>
        <v>&lt;alt_IPA_transcription&gt;kōˈkāʔànū&lt;/alt_IPA_transcription&gt;</v>
      </c>
      <c r="G12" t="str">
        <f>CONCATENATE("&lt;gloss&gt;",'Word List'!F12,"&lt;/gloss&gt;")</f>
        <v>&lt;gloss&gt;plato grande&lt;/gloss&gt;</v>
      </c>
      <c r="H12" t="str">
        <f>CONCATENATE("&lt;alt_gloss&gt;",'Word List'!G12,"&lt;/alt_gloss&gt;")</f>
        <v>&lt;alt_gloss&gt;big dish&lt;/alt_gloss&gt;</v>
      </c>
      <c r="I12" t="str">
        <f>CONCATENATE("&lt;semantic_category&gt;",'Word List'!H12,"&lt;/semantic_category&gt;")</f>
        <v>&lt;semantic_category&gt;&lt;/semantic_category&gt;</v>
      </c>
      <c r="J12" t="s">
        <v>1</v>
      </c>
    </row>
    <row r="13" spans="1:10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CONCATENATE("&lt;alt_native_orthography&gt;",'Word List'!C13,"&lt;/alt_native_orthography&gt;")</f>
        <v>&lt;alt_native_orthography&gt;&lt;/alt_native_orthography&gt;</v>
      </c>
      <c r="E13" t="str">
        <f>CONCATENATE("&lt;IPA_transcription&gt;",'Word List'!D13,"&lt;/IPA_transcription&gt;")</f>
        <v>&lt;IPA_transcription&gt;tútúkàʔnú&lt;/IPA_transcription&gt;</v>
      </c>
      <c r="F13" t="str">
        <f>CONCATENATE("&lt;alt_IPA_transcription&gt;",'Word List'!E13,"&lt;/alt_IPA_transcription&gt;")</f>
        <v>&lt;alt_IPA_transcription&gt;tʸūtʸūˈkàʔànù&lt;/alt_IPA_transcription&gt;</v>
      </c>
      <c r="G13" t="str">
        <f>CONCATENATE("&lt;gloss&gt;",'Word List'!F13,"&lt;/gloss&gt;")</f>
        <v>&lt;gloss&gt;papel grande&lt;/gloss&gt;</v>
      </c>
      <c r="H13" t="str">
        <f>CONCATENATE("&lt;alt_gloss&gt;",'Word List'!G13,"&lt;/alt_gloss&gt;")</f>
        <v>&lt;alt_gloss&gt;big paper&lt;/alt_gloss&gt;</v>
      </c>
      <c r="I13" t="str">
        <f>CONCATENATE("&lt;semantic_category&gt;",'Word List'!H13,"&lt;/semantic_category&gt;")</f>
        <v>&lt;semantic_category&gt;&lt;/semantic_category&gt;</v>
      </c>
      <c r="J13" t="s">
        <v>1</v>
      </c>
    </row>
    <row r="14" spans="1:10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CONCATENATE("&lt;alt_native_orthography&gt;",'Word List'!C14,"&lt;/alt_native_orthography&gt;")</f>
        <v>&lt;alt_native_orthography&gt;&lt;/alt_native_orthography&gt;</v>
      </c>
      <c r="E14" t="str">
        <f>CONCATENATE("&lt;IPA_transcription&gt;",'Word List'!D14,"&lt;/IPA_transcription&gt;")</f>
        <v>&lt;IPA_transcription&gt;ðúnúkáʔnú&lt;/IPA_transcription&gt;</v>
      </c>
      <c r="F14" t="str">
        <f>CONCATENATE("&lt;alt_IPA_transcription&gt;",'Word List'!E14,"&lt;/alt_IPA_transcription&gt;")</f>
        <v>&lt;alt_IPA_transcription&gt;ðūnūˈkāʔānū&lt;/alt_IPA_transcription&gt;</v>
      </c>
      <c r="G14" t="str">
        <f>CONCATENATE("&lt;gloss&gt;",'Word List'!F14,"&lt;/gloss&gt;")</f>
        <v>&lt;gloss&gt;camisa grande&lt;/gloss&gt;</v>
      </c>
      <c r="H14" t="str">
        <f>CONCATENATE("&lt;alt_gloss&gt;",'Word List'!G14,"&lt;/alt_gloss&gt;")</f>
        <v>&lt;alt_gloss&gt;big shirt&lt;/alt_gloss&gt;</v>
      </c>
      <c r="I14" t="str">
        <f>CONCATENATE("&lt;semantic_category&gt;",'Word List'!H14,"&lt;/semantic_category&gt;")</f>
        <v>&lt;semantic_category&gt;&lt;/semantic_category&gt;</v>
      </c>
      <c r="J14" t="s">
        <v>1</v>
      </c>
    </row>
    <row r="15" spans="1:10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CONCATENATE("&lt;alt_native_orthography&gt;",'Word List'!C15,"&lt;/alt_native_orthography&gt;")</f>
        <v>&lt;alt_native_orthography&gt;&lt;/alt_native_orthography&gt;</v>
      </c>
      <c r="E15" t="str">
        <f>CONCATENATE("&lt;IPA_transcription&gt;",'Word List'!D15,"&lt;/IPA_transcription&gt;")</f>
        <v>&lt;IPA_transcription&gt;čìnákàʔnù&lt;/IPA_transcription&gt;</v>
      </c>
      <c r="F15" t="str">
        <f>CONCATENATE("&lt;alt_IPA_transcription&gt;",'Word List'!E15,"&lt;/alt_IPA_transcription&gt;")</f>
        <v>&lt;alt_IPA_transcription&gt;čìnákàʔnù&lt;/alt_IPA_transcription&gt;</v>
      </c>
      <c r="G15" t="str">
        <f>CONCATENATE("&lt;gloss&gt;",'Word List'!F15,"&lt;/gloss&gt;")</f>
        <v>&lt;gloss&gt;perro grande&lt;/gloss&gt;</v>
      </c>
      <c r="H15" t="str">
        <f>CONCATENATE("&lt;alt_gloss&gt;",'Word List'!G15,"&lt;/alt_gloss&gt;")</f>
        <v>&lt;alt_gloss&gt;big dog&lt;/alt_gloss&gt;</v>
      </c>
      <c r="I15" t="str">
        <f>CONCATENATE("&lt;semantic_category&gt;",'Word List'!H15,"&lt;/semantic_category&gt;")</f>
        <v>&lt;semantic_category&gt;&lt;/semantic_category&gt;</v>
      </c>
      <c r="J15" t="s">
        <v>1</v>
      </c>
    </row>
    <row r="16" spans="1:10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&lt;native_orthography&gt;near homophony&lt;/native_orthography&gt;</v>
      </c>
      <c r="D16" t="str">
        <f>CONCATENATE("&lt;alt_native_orthography&gt;",'Word List'!C16,"&lt;/alt_native_orthography&gt;")</f>
        <v>&lt;alt_native_orthography&gt;&lt;/alt_native_orthography&gt;</v>
      </c>
      <c r="E16" t="str">
        <f>CONCATENATE("&lt;IPA_transcription&gt;",'Word List'!D16,"&lt;/IPA_transcription&gt;")</f>
        <v>&lt;IPA_transcription&gt;kókó&lt;/IPA_transcription&gt;</v>
      </c>
      <c r="F16" t="str">
        <f>CONCATENATE("&lt;alt_IPA_transcription&gt;",'Word List'!E16,"&lt;/alt_IPA_transcription&gt;")</f>
        <v>&lt;alt_IPA_transcription&gt;ˈkōʔòkō&lt;/alt_IPA_transcription&gt;</v>
      </c>
      <c r="G16" t="str">
        <f>CONCATENATE("&lt;gloss&gt;",'Word List'!F16,"&lt;/gloss&gt;")</f>
        <v>&lt;gloss&gt;se va a quemar&lt;/gloss&gt;</v>
      </c>
      <c r="H16" t="str">
        <f>CONCATENATE("&lt;alt_gloss&gt;",'Word List'!G16,"&lt;/alt_gloss&gt;")</f>
        <v>&lt;alt_gloss&gt;will burn&lt;/alt_gloss&gt;</v>
      </c>
      <c r="I16" t="str">
        <f>CONCATENATE("&lt;semantic_category&gt;",'Word List'!H16,"&lt;/semantic_category&gt;")</f>
        <v>&lt;semantic_category&gt;&lt;/semantic_category&gt;</v>
      </c>
      <c r="J16" t="s">
        <v>1</v>
      </c>
    </row>
    <row r="17" spans="1:10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CONCATENATE("&lt;alt_native_orthography&gt;",'Word List'!C17,"&lt;/alt_native_orthography&gt;")</f>
        <v>&lt;alt_native_orthography&gt;&lt;/alt_native_orthography&gt;</v>
      </c>
      <c r="E17" t="str">
        <f>CONCATENATE("&lt;IPA_transcription&gt;",'Word List'!D17,"&lt;/IPA_transcription&gt;")</f>
        <v>&lt;IPA_transcription&gt;kóʔò-kó&lt;/IPA_transcription&gt;</v>
      </c>
      <c r="F17" t="str">
        <f>CONCATENATE("&lt;alt_IPA_transcription&gt;",'Word List'!E17,"&lt;/alt_IPA_transcription&gt;")</f>
        <v>&lt;alt_IPA_transcription&gt;ˈkóʔòkō&lt;/alt_IPA_transcription&gt;</v>
      </c>
      <c r="G17" t="str">
        <f>CONCATENATE("&lt;gloss&gt;",'Word List'!F17,"&lt;/gloss&gt;")</f>
        <v>&lt;gloss&gt;mi plato&lt;/gloss&gt;</v>
      </c>
      <c r="H17" t="str">
        <f>CONCATENATE("&lt;alt_gloss&gt;",'Word List'!G17,"&lt;/alt_gloss&gt;")</f>
        <v>&lt;alt_gloss&gt;my dish&lt;/alt_gloss&gt;</v>
      </c>
      <c r="I17" t="str">
        <f>CONCATENATE("&lt;semantic_category&gt;",'Word List'!H17,"&lt;/semantic_category&gt;")</f>
        <v>&lt;semantic_category&gt;&lt;/semantic_category&gt;</v>
      </c>
      <c r="J17" t="s">
        <v>1</v>
      </c>
    </row>
    <row r="18" spans="1:10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CONCATENATE("&lt;alt_native_orthography&gt;",'Word List'!C18,"&lt;/alt_native_orthography&gt;")</f>
        <v>&lt;alt_native_orthography&gt;&lt;/alt_native_orthography&gt;</v>
      </c>
      <c r="E18" t="str">
        <f>CONCATENATE("&lt;IPA_transcription&gt;",'Word List'!D18,"&lt;/IPA_transcription&gt;")</f>
        <v>&lt;IPA_transcription&gt;kóʔǒ&lt;/IPA_transcription&gt;</v>
      </c>
      <c r="F18" t="str">
        <f>CONCATENATE("&lt;alt_IPA_transcription&gt;",'Word List'!E18,"&lt;/alt_IPA_transcription&gt;")</f>
        <v>&lt;alt_IPA_transcription&gt;ˈkóʔo͝o&lt;/alt_IPA_transcription&gt;</v>
      </c>
      <c r="G18" t="str">
        <f>CONCATENATE("&lt;gloss&gt;",'Word List'!F18,"&lt;/gloss&gt;")</f>
        <v>&lt;gloss&gt;plato&lt;/gloss&gt;</v>
      </c>
      <c r="H18" t="str">
        <f>CONCATENATE("&lt;alt_gloss&gt;",'Word List'!G18,"&lt;/alt_gloss&gt;")</f>
        <v>&lt;alt_gloss&gt;dish&lt;/alt_gloss&gt;</v>
      </c>
      <c r="I18" t="str">
        <f>CONCATENATE("&lt;semantic_category&gt;",'Word List'!H18,"&lt;/semantic_category&gt;")</f>
        <v>&lt;semantic_category&gt;&lt;/semantic_category&gt;</v>
      </c>
      <c r="J18" t="s">
        <v>1</v>
      </c>
    </row>
    <row r="19" spans="1:10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CONCATENATE("&lt;alt_native_orthography&gt;",'Word List'!C19,"&lt;/alt_native_orthography&gt;")</f>
        <v>&lt;alt_native_orthography&gt;&lt;/alt_native_orthography&gt;</v>
      </c>
      <c r="E19" t="str">
        <f>CONCATENATE("&lt;IPA_transcription&gt;",'Word List'!D19,"&lt;/IPA_transcription&gt;")</f>
        <v>&lt;IPA_transcription&gt;kóʔò-ó&lt;/IPA_transcription&gt;</v>
      </c>
      <c r="F19" t="str">
        <f>CONCATENATE("&lt;alt_IPA_transcription&gt;",'Word List'!E19,"&lt;/alt_IPA_transcription&gt;")</f>
        <v>&lt;alt_IPA_transcription&gt;ˈkóʔo͝o&lt;/alt_IPA_transcription&gt;</v>
      </c>
      <c r="G19" t="str">
        <f>CONCATENATE("&lt;gloss&gt;",'Word List'!F19,"&lt;/gloss&gt;")</f>
        <v>&lt;gloss&gt;tu plato&lt;/gloss&gt;</v>
      </c>
      <c r="H19" t="str">
        <f>CONCATENATE("&lt;alt_gloss&gt;",'Word List'!G19,"&lt;/alt_gloss&gt;")</f>
        <v>&lt;alt_gloss&gt;your dish&lt;/alt_gloss&gt;</v>
      </c>
      <c r="I19" t="str">
        <f>CONCATENATE("&lt;semantic_category&gt;",'Word List'!H19,"&lt;/semantic_category&gt;")</f>
        <v>&lt;semantic_category&gt;&lt;/semantic_category&gt;</v>
      </c>
      <c r="J19" t="s">
        <v>1</v>
      </c>
    </row>
    <row r="20" spans="1:10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CONCATENATE("&lt;alt_native_orthography&gt;",'Word List'!C20,"&lt;/alt_native_orthography&gt;")</f>
        <v>&lt;alt_native_orthography&gt;&lt;/alt_native_orthography&gt;</v>
      </c>
      <c r="E20" t="str">
        <f>CONCATENATE("&lt;IPA_transcription&gt;",'Word List'!D20,"&lt;/IPA_transcription&gt;")</f>
        <v>&lt;IPA_transcription&gt;kóʔò ⁿjìó-kó&lt;/IPA_transcription&gt;</v>
      </c>
      <c r="F20" t="str">
        <f>CONCATENATE("&lt;alt_IPA_transcription&gt;",'Word List'!E20,"&lt;/alt_IPA_transcription&gt;")</f>
        <v>&lt;alt_IPA_transcription&gt;ˈkóʔò ˈⁿji͝okō&lt;/alt_IPA_transcription&gt;</v>
      </c>
      <c r="G20" t="str">
        <f>CONCATENATE("&lt;gloss&gt;",'Word List'!F20,"&lt;/gloss&gt;")</f>
        <v>&lt;gloss&gt;plato quiero&lt;/gloss&gt;</v>
      </c>
      <c r="H20" t="str">
        <f>CONCATENATE("&lt;alt_gloss&gt;",'Word List'!G20,"&lt;/alt_gloss&gt;")</f>
        <v>&lt;alt_gloss&gt;dish I want&lt;/alt_gloss&gt;</v>
      </c>
      <c r="I20" t="str">
        <f>CONCATENATE("&lt;semantic_category&gt;",'Word List'!H20,"&lt;/semantic_category&gt;")</f>
        <v>&lt;semantic_category&gt;&lt;/semantic_category&gt;</v>
      </c>
      <c r="J20" t="s">
        <v>1</v>
      </c>
    </row>
    <row r="21" spans="1:10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CONCATENATE("&lt;alt_native_orthography&gt;",'Word List'!C21,"&lt;/alt_native_orthography&gt;")</f>
        <v>&lt;alt_native_orthography&gt;&lt;/alt_native_orthography&gt;</v>
      </c>
      <c r="E21" t="str">
        <f>CONCATENATE("&lt;IPA_transcription&gt;",'Word List'!D21,"&lt;/IPA_transcription&gt;")</f>
        <v>&lt;IPA_transcription&gt;kóʔò-ò ⁿjìò-kó&lt;/IPA_transcription&gt;</v>
      </c>
      <c r="F21" t="str">
        <f>CONCATENATE("&lt;alt_IPA_transcription&gt;",'Word List'!E21,"&lt;/alt_IPA_transcription&gt;")</f>
        <v>&lt;alt_IPA_transcription&gt;ˈkóʔo̅o̅ ˈⁿjiòkō&lt;/alt_IPA_transcription&gt;</v>
      </c>
      <c r="G21" t="str">
        <f>CONCATENATE("&lt;gloss&gt;",'Word List'!F21,"&lt;/gloss&gt;")</f>
        <v>&lt;gloss&gt;tu plato quiero&lt;/gloss&gt;</v>
      </c>
      <c r="H21" t="str">
        <f>CONCATENATE("&lt;alt_gloss&gt;",'Word List'!G21,"&lt;/alt_gloss&gt;")</f>
        <v>&lt;alt_gloss&gt;your dish I want&lt;/alt_gloss&gt;</v>
      </c>
      <c r="I21" t="str">
        <f>CONCATENATE("&lt;semantic_category&gt;",'Word List'!H21,"&lt;/semantic_category&gt;")</f>
        <v>&lt;semantic_category&gt;&lt;/semantic_category&gt;</v>
      </c>
      <c r="J21" t="s">
        <v>1</v>
      </c>
    </row>
    <row r="22" spans="1:10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CONCATENATE("&lt;alt_native_orthography&gt;",'Word List'!C22,"&lt;/alt_native_orthography&gt;")</f>
        <v>&lt;alt_native_orthography&gt;&lt;/alt_native_orthography&gt;</v>
      </c>
      <c r="E22" t="str">
        <f>CONCATENATE("&lt;IPA_transcription&gt;",'Word List'!D22,"&lt;/IPA_transcription&gt;")</f>
        <v>&lt;IPA_transcription&gt;ⁿjìò-kó kòʔò&lt;/IPA_transcription&gt;</v>
      </c>
      <c r="F22" t="str">
        <f>CONCATENATE("&lt;alt_IPA_transcription&gt;",'Word List'!E22,"&lt;/alt_IPA_transcription&gt;")</f>
        <v>&lt;alt_IPA_transcription&gt;ˈⁿji̅o̅kó ˈkòʔò&lt;/alt_IPA_transcription&gt;</v>
      </c>
      <c r="G22" t="str">
        <f>CONCATENATE("&lt;gloss&gt;",'Word List'!F22,"&lt;/gloss&gt;")</f>
        <v>&lt;gloss&gt;quiero plato&lt;/gloss&gt;</v>
      </c>
      <c r="H22" t="str">
        <f>CONCATENATE("&lt;alt_gloss&gt;",'Word List'!G22,"&lt;/alt_gloss&gt;")</f>
        <v>&lt;alt_gloss&gt;I want dish&lt;/alt_gloss&gt;</v>
      </c>
      <c r="I22" t="str">
        <f>CONCATENATE("&lt;semantic_category&gt;",'Word List'!H22,"&lt;/semantic_category&gt;")</f>
        <v>&lt;semantic_category&gt;&lt;/semantic_category&gt;</v>
      </c>
      <c r="J22" t="s">
        <v>1</v>
      </c>
    </row>
    <row r="23" spans="1:10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CONCATENATE("&lt;alt_native_orthography&gt;",'Word List'!C23,"&lt;/alt_native_orthography&gt;")</f>
        <v>&lt;alt_native_orthography&gt;&lt;/alt_native_orthography&gt;</v>
      </c>
      <c r="E23" t="str">
        <f>CONCATENATE("&lt;IPA_transcription&gt;",'Word List'!D23,"&lt;/IPA_transcription&gt;")</f>
        <v>&lt;IPA_transcription&gt;ⁿjìò-kó kòʔò-ò&lt;/IPA_transcription&gt;</v>
      </c>
      <c r="F23" t="str">
        <f>CONCATENATE("&lt;alt_IPA_transcription&gt;",'Word List'!E23,"&lt;/alt_IPA_transcription&gt;")</f>
        <v>&lt;alt_IPA_transcription&gt;ˈⁿji̅o̅kó ˈkòʔo̅o̅&lt;/alt_IPA_transcription&gt;</v>
      </c>
      <c r="G23" t="str">
        <f>CONCATENATE("&lt;gloss&gt;",'Word List'!F23,"&lt;/gloss&gt;")</f>
        <v>&lt;gloss&gt;quiero tu plato&lt;/gloss&gt;</v>
      </c>
      <c r="H23" t="str">
        <f>CONCATENATE("&lt;alt_gloss&gt;",'Word List'!G23,"&lt;/alt_gloss&gt;")</f>
        <v>&lt;alt_gloss&gt;I want your dish&lt;/alt_gloss&gt;</v>
      </c>
      <c r="I23" t="str">
        <f>CONCATENATE("&lt;semantic_category&gt;",'Word List'!H23,"&lt;/semantic_category&gt;")</f>
        <v>&lt;semantic_category&gt;&lt;/semantic_category&gt;</v>
      </c>
      <c r="J23" t="s">
        <v>1</v>
      </c>
    </row>
    <row r="24" spans="1:10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&lt;native_orthography&gt;nasalization&lt;/native_orthography&gt;</v>
      </c>
      <c r="D24" t="str">
        <f>CONCATENATE("&lt;alt_native_orthography&gt;",'Word List'!C24,"&lt;/alt_native_orthography&gt;")</f>
        <v>&lt;alt_native_orthography&gt;&lt;/alt_native_orthography&gt;</v>
      </c>
      <c r="E24" t="str">
        <f>CONCATENATE("&lt;IPA_transcription&gt;",'Word List'!D24,"&lt;/IPA_transcription&gt;")</f>
        <v>&lt;IPA_transcription&gt;koʔo&lt;/IPA_transcription&gt;</v>
      </c>
      <c r="F24" t="str">
        <f>CONCATENATE("&lt;alt_IPA_transcription&gt;",'Word List'!E24,"&lt;/alt_IPA_transcription&gt;")</f>
        <v>&lt;alt_IPA_transcription&gt;&lt;/alt_IPA_transcription&gt;</v>
      </c>
      <c r="G24" t="str">
        <f>CONCATENATE("&lt;gloss&gt;",'Word List'!F24,"&lt;/gloss&gt;")</f>
        <v>&lt;gloss&gt;lo va a tomar&lt;/gloss&gt;</v>
      </c>
      <c r="H24" t="str">
        <f>CONCATENATE("&lt;alt_gloss&gt;",'Word List'!G24,"&lt;/alt_gloss&gt;")</f>
        <v>&lt;alt_gloss&gt;will drink&lt;/alt_gloss&gt;</v>
      </c>
      <c r="I24" t="str">
        <f>CONCATENATE("&lt;semantic_category&gt;",'Word List'!H24,"&lt;/semantic_category&gt;")</f>
        <v>&lt;semantic_category&gt;&lt;/semantic_category&gt;</v>
      </c>
      <c r="J24" t="s">
        <v>1</v>
      </c>
    </row>
    <row r="25" spans="1:10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CONCATENATE("&lt;alt_native_orthography&gt;",'Word List'!C25,"&lt;/alt_native_orthography&gt;")</f>
        <v>&lt;alt_native_orthography&gt;&lt;/alt_native_orthography&gt;</v>
      </c>
      <c r="E25" t="str">
        <f>CONCATENATE("&lt;IPA_transcription&gt;",'Word List'!D25,"&lt;/IPA_transcription&gt;")</f>
        <v>&lt;IPA_transcription&gt;kõʔõ&lt;/IPA_transcription&gt;</v>
      </c>
      <c r="F25" t="str">
        <f>CONCATENATE("&lt;alt_IPA_transcription&gt;",'Word List'!E25,"&lt;/alt_IPA_transcription&gt;")</f>
        <v>&lt;alt_IPA_transcription&gt;&lt;/alt_IPA_transcription&gt;</v>
      </c>
      <c r="G25" t="str">
        <f>CONCATENATE("&lt;gloss&gt;",'Word List'!F25,"&lt;/gloss&gt;")</f>
        <v>&lt;gloss&gt;¡tómalo!&lt;/gloss&gt;</v>
      </c>
      <c r="H25" t="str">
        <f>CONCATENATE("&lt;alt_gloss&gt;",'Word List'!G25,"&lt;/alt_gloss&gt;")</f>
        <v>&lt;alt_gloss&gt;drink it!&lt;/alt_gloss&gt;</v>
      </c>
      <c r="I25" t="str">
        <f>CONCATENATE("&lt;semantic_category&gt;",'Word List'!H25,"&lt;/semantic_category&gt;")</f>
        <v>&lt;semantic_category&gt;&lt;/semantic_category&gt;</v>
      </c>
      <c r="J25" t="s">
        <v>1</v>
      </c>
    </row>
    <row r="26" spans="1:10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CONCATENATE("&lt;alt_native_orthography&gt;",'Word List'!C26,"&lt;/alt_native_orthography&gt;")</f>
        <v>&lt;alt_native_orthography&gt;&lt;/alt_native_orthography&gt;</v>
      </c>
      <c r="E26" t="str">
        <f>CONCATENATE("&lt;IPA_transcription&gt;",'Word List'!D26,"&lt;/IPA_transcription&gt;")</f>
        <v>&lt;IPA_transcription&gt;koto&lt;/IPA_transcription&gt;</v>
      </c>
      <c r="F26" t="str">
        <f>CONCATENATE("&lt;alt_IPA_transcription&gt;",'Word List'!E26,"&lt;/alt_IPA_transcription&gt;")</f>
        <v>&lt;alt_IPA_transcription&gt;&lt;/alt_IPA_transcription&gt;</v>
      </c>
      <c r="G26" t="str">
        <f>CONCATENATE("&lt;gloss&gt;",'Word List'!F26,"&lt;/gloss&gt;")</f>
        <v>&lt;gloss&gt;va a mirar&lt;/gloss&gt;</v>
      </c>
      <c r="H26" t="str">
        <f>CONCATENATE("&lt;alt_gloss&gt;",'Word List'!G26,"&lt;/alt_gloss&gt;")</f>
        <v>&lt;alt_gloss&gt;will look&lt;/alt_gloss&gt;</v>
      </c>
      <c r="I26" t="str">
        <f>CONCATENATE("&lt;semantic_category&gt;",'Word List'!H26,"&lt;/semantic_category&gt;")</f>
        <v>&lt;semantic_category&gt;&lt;/semantic_category&gt;</v>
      </c>
      <c r="J26" t="s">
        <v>1</v>
      </c>
    </row>
    <row r="27" spans="1:10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CONCATENATE("&lt;alt_native_orthography&gt;",'Word List'!C27,"&lt;/alt_native_orthography&gt;")</f>
        <v>&lt;alt_native_orthography&gt;&lt;/alt_native_orthography&gt;</v>
      </c>
      <c r="E27" t="str">
        <f>CONCATENATE("&lt;IPA_transcription&gt;",'Word List'!D27,"&lt;/IPA_transcription&gt;")</f>
        <v>&lt;IPA_transcription&gt;kotõ&lt;/IPA_transcription&gt;</v>
      </c>
      <c r="F27" t="str">
        <f>CONCATENATE("&lt;alt_IPA_transcription&gt;",'Word List'!E27,"&lt;/alt_IPA_transcription&gt;")</f>
        <v>&lt;alt_IPA_transcription&gt;&lt;/alt_IPA_transcription&gt;</v>
      </c>
      <c r="G27" t="str">
        <f>CONCATENATE("&lt;gloss&gt;",'Word List'!F27,"&lt;/gloss&gt;")</f>
        <v>&lt;gloss&gt;¡mira!&lt;/gloss&gt;</v>
      </c>
      <c r="H27" t="str">
        <f>CONCATENATE("&lt;alt_gloss&gt;",'Word List'!G27,"&lt;/alt_gloss&gt;")</f>
        <v>&lt;alt_gloss&gt;look!&lt;/alt_gloss&gt;</v>
      </c>
      <c r="I27" t="str">
        <f>CONCATENATE("&lt;semantic_category&gt;",'Word List'!H27,"&lt;/semantic_category&gt;")</f>
        <v>&lt;semantic_category&gt;&lt;/semantic_category&gt;</v>
      </c>
      <c r="J27" t="s">
        <v>1</v>
      </c>
    </row>
    <row r="28" spans="1:10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CONCATENATE("&lt;alt_native_orthography&gt;",'Word List'!C28,"&lt;/alt_native_orthography&gt;")</f>
        <v>&lt;alt_native_orthography&gt;&lt;/alt_native_orthography&gt;</v>
      </c>
      <c r="E28" t="str">
        <f>CONCATENATE("&lt;IPA_transcription&gt;",'Word List'!D28,"&lt;/IPA_transcription&gt;")</f>
        <v>&lt;IPA_transcription&gt;tɨʔβi&lt;/IPA_transcription&gt;</v>
      </c>
      <c r="F28" t="str">
        <f>CONCATENATE("&lt;alt_IPA_transcription&gt;",'Word List'!E28,"&lt;/alt_IPA_transcription&gt;")</f>
        <v>&lt;alt_IPA_transcription&gt;&lt;/alt_IPA_transcription&gt;</v>
      </c>
      <c r="G28" t="str">
        <f>CONCATENATE("&lt;gloss&gt;",'Word List'!F28,"&lt;/gloss&gt;")</f>
        <v>&lt;gloss&gt;va a empujar&lt;/gloss&gt;</v>
      </c>
      <c r="H28" t="str">
        <f>CONCATENATE("&lt;alt_gloss&gt;",'Word List'!G28,"&lt;/alt_gloss&gt;")</f>
        <v>&lt;alt_gloss&gt;will push&lt;/alt_gloss&gt;</v>
      </c>
      <c r="I28" t="str">
        <f>CONCATENATE("&lt;semantic_category&gt;",'Word List'!H28,"&lt;/semantic_category&gt;")</f>
        <v>&lt;semantic_category&gt;&lt;/semantic_category&gt;</v>
      </c>
      <c r="J28" t="s">
        <v>1</v>
      </c>
    </row>
    <row r="29" spans="1:10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CONCATENATE("&lt;alt_native_orthography&gt;",'Word List'!C29,"&lt;/alt_native_orthography&gt;")</f>
        <v>&lt;alt_native_orthography&gt;&lt;/alt_native_orthography&gt;</v>
      </c>
      <c r="E29" t="str">
        <f>CONCATENATE("&lt;IPA_transcription&gt;",'Word List'!D29,"&lt;/IPA_transcription&gt;")</f>
        <v>&lt;IPA_transcription&gt;tɨ̃ʔβĩ&lt;/IPA_transcription&gt;</v>
      </c>
      <c r="F29" t="str">
        <f>CONCATENATE("&lt;alt_IPA_transcription&gt;",'Word List'!E29,"&lt;/alt_IPA_transcription&gt;")</f>
        <v>&lt;alt_IPA_transcription&gt;&lt;/alt_IPA_transcription&gt;</v>
      </c>
      <c r="G29" t="str">
        <f>CONCATENATE("&lt;gloss&gt;",'Word List'!F29,"&lt;/gloss&gt;")</f>
        <v>&lt;gloss&gt;¡empújalo!&lt;/gloss&gt;</v>
      </c>
      <c r="H29" t="str">
        <f>CONCATENATE("&lt;alt_gloss&gt;",'Word List'!G29,"&lt;/alt_gloss&gt;")</f>
        <v>&lt;alt_gloss&gt;push!&lt;/alt_gloss&gt;</v>
      </c>
      <c r="I29" t="str">
        <f>CONCATENATE("&lt;semantic_category&gt;",'Word List'!H29,"&lt;/semantic_category&gt;")</f>
        <v>&lt;semantic_category&gt;&lt;/semantic_category&gt;</v>
      </c>
      <c r="J29" t="s">
        <v>1</v>
      </c>
    </row>
    <row r="30" spans="1:10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CONCATENATE("&lt;alt_native_orthography&gt;",'Word List'!C30,"&lt;/alt_native_orthography&gt;")</f>
        <v>&lt;alt_native_orthography&gt;&lt;/alt_native_orthography&gt;</v>
      </c>
      <c r="E30" t="str">
        <f>CONCATENATE("&lt;IPA_transcription&gt;",'Word List'!D30,"&lt;/IPA_transcription&gt;")</f>
        <v>&lt;IPA_transcription&gt;kaβa&lt;/IPA_transcription&gt;</v>
      </c>
      <c r="F30" t="str">
        <f>CONCATENATE("&lt;alt_IPA_transcription&gt;",'Word List'!E30,"&lt;/alt_IPA_transcription&gt;")</f>
        <v>&lt;alt_IPA_transcription&gt;&lt;/alt_IPA_transcription&gt;</v>
      </c>
      <c r="G30" t="str">
        <f>CONCATENATE("&lt;gloss&gt;",'Word List'!F30,"&lt;/gloss&gt;")</f>
        <v>&lt;gloss&gt;se va a acostar&lt;/gloss&gt;</v>
      </c>
      <c r="H30" t="str">
        <f>CONCATENATE("&lt;alt_gloss&gt;",'Word List'!G30,"&lt;/alt_gloss&gt;")</f>
        <v>&lt;alt_gloss&gt;will lie down&lt;/alt_gloss&gt;</v>
      </c>
      <c r="I30" t="str">
        <f>CONCATENATE("&lt;semantic_category&gt;",'Word List'!H30,"&lt;/semantic_category&gt;")</f>
        <v>&lt;semantic_category&gt;&lt;/semantic_category&gt;</v>
      </c>
      <c r="J30" t="s">
        <v>1</v>
      </c>
    </row>
    <row r="31" spans="1:10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CONCATENATE("&lt;alt_native_orthography&gt;",'Word List'!C31,"&lt;/alt_native_orthography&gt;")</f>
        <v>&lt;alt_native_orthography&gt;&lt;/alt_native_orthography&gt;</v>
      </c>
      <c r="E31" t="str">
        <f>CONCATENATE("&lt;IPA_transcription&gt;",'Word List'!D31,"&lt;/IPA_transcription&gt;")</f>
        <v>&lt;IPA_transcription&gt;kãβã&lt;/IPA_transcription&gt;</v>
      </c>
      <c r="F31" t="str">
        <f>CONCATENATE("&lt;alt_IPA_transcription&gt;",'Word List'!E31,"&lt;/alt_IPA_transcription&gt;")</f>
        <v>&lt;alt_IPA_transcription&gt;&lt;/alt_IPA_transcription&gt;</v>
      </c>
      <c r="G31" t="str">
        <f>CONCATENATE("&lt;gloss&gt;",'Word List'!F31,"&lt;/gloss&gt;")</f>
        <v>&lt;gloss&gt;¡acuéstate!&lt;/gloss&gt;</v>
      </c>
      <c r="H31" t="str">
        <f>CONCATENATE("&lt;alt_gloss&gt;",'Word List'!G31,"&lt;/alt_gloss&gt;")</f>
        <v>&lt;alt_gloss&gt;lie down!&lt;/alt_gloss&gt;</v>
      </c>
      <c r="I31" t="str">
        <f>CONCATENATE("&lt;semantic_category&gt;",'Word List'!H31,"&lt;/semantic_category&gt;")</f>
        <v>&lt;semantic_category&gt;&lt;/semantic_category&gt;</v>
      </c>
      <c r="J31" t="s">
        <v>1</v>
      </c>
    </row>
    <row r="32" spans="1:10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CONCATENATE("&lt;alt_native_orthography&gt;",'Word List'!C32,"&lt;/alt_native_orthography&gt;")</f>
        <v>&lt;alt_native_orthography&gt;&lt;/alt_native_orthography&gt;</v>
      </c>
      <c r="E32" t="str">
        <f>CONCATENATE("&lt;IPA_transcription&gt;",'Word List'!D32,"&lt;/IPA_transcription&gt;")</f>
        <v>&lt;IPA_transcription&gt;kunũ&lt;/IPA_transcription&gt;</v>
      </c>
      <c r="F32" t="str">
        <f>CONCATENATE("&lt;alt_IPA_transcription&gt;",'Word List'!E32,"&lt;/alt_IPA_transcription&gt;")</f>
        <v>&lt;alt_IPA_transcription&gt;&lt;/alt_IPA_transcription&gt;</v>
      </c>
      <c r="G32" t="str">
        <f>CONCATENATE("&lt;gloss&gt;",'Word List'!F32,"&lt;/gloss&gt;")</f>
        <v>&lt;gloss&gt;va a correr&lt;/gloss&gt;</v>
      </c>
      <c r="H32" t="str">
        <f>CONCATENATE("&lt;alt_gloss&gt;",'Word List'!G32,"&lt;/alt_gloss&gt;")</f>
        <v>&lt;alt_gloss&gt;will run&lt;/alt_gloss&gt;</v>
      </c>
      <c r="I32" t="str">
        <f>CONCATENATE("&lt;semantic_category&gt;",'Word List'!H32,"&lt;/semantic_category&gt;")</f>
        <v>&lt;semantic_category&gt;&lt;/semantic_category&gt;</v>
      </c>
      <c r="J32" t="s">
        <v>1</v>
      </c>
    </row>
    <row r="33" spans="1:10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CONCATENATE("&lt;alt_native_orthography&gt;",'Word List'!C33,"&lt;/alt_native_orthography&gt;")</f>
        <v>&lt;alt_native_orthography&gt;&lt;/alt_native_orthography&gt;</v>
      </c>
      <c r="E33" t="str">
        <f>CONCATENATE("&lt;IPA_transcription&gt;",'Word List'!D33,"&lt;/IPA_transcription&gt;")</f>
        <v>&lt;IPA_transcription&gt;kũnũ&lt;/IPA_transcription&gt;</v>
      </c>
      <c r="F33" t="str">
        <f>CONCATENATE("&lt;alt_IPA_transcription&gt;",'Word List'!E33,"&lt;/alt_IPA_transcription&gt;")</f>
        <v>&lt;alt_IPA_transcription&gt;&lt;/alt_IPA_transcription&gt;</v>
      </c>
      <c r="G33" t="str">
        <f>CONCATENATE("&lt;gloss&gt;",'Word List'!F33,"&lt;/gloss&gt;")</f>
        <v>&lt;gloss&gt;¡córrete!&lt;/gloss&gt;</v>
      </c>
      <c r="H33" t="str">
        <f>CONCATENATE("&lt;alt_gloss&gt;",'Word List'!G33,"&lt;/alt_gloss&gt;")</f>
        <v>&lt;alt_gloss&gt;run!&lt;/alt_gloss&gt;</v>
      </c>
      <c r="I33" t="str">
        <f>CONCATENATE("&lt;semantic_category&gt;",'Word List'!H33,"&lt;/semantic_category&gt;")</f>
        <v>&lt;semantic_category&gt;&lt;/semantic_category&gt;</v>
      </c>
      <c r="J33" t="s">
        <v>1</v>
      </c>
    </row>
    <row r="34" spans="1:10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CONCATENATE("&lt;alt_native_orthography&gt;",'Word List'!C34,"&lt;/alt_native_orthography&gt;")</f>
        <v>&lt;alt_native_orthography&gt;&lt;/alt_native_orthography&gt;</v>
      </c>
      <c r="E34" t="str">
        <f>CONCATENATE("&lt;IPA_transcription&gt;",'Word List'!D34,"&lt;/IPA_transcription&gt;")</f>
        <v>&lt;IPA_transcription&gt;ⁿje nãnĩ&lt;/IPA_transcription&gt;</v>
      </c>
      <c r="F34" t="str">
        <f>CONCATENATE("&lt;alt_IPA_transcription&gt;",'Word List'!E34,"&lt;/alt_IPA_transcription&gt;")</f>
        <v>&lt;alt_IPA_transcription&gt;&lt;/alt_IPA_transcription&gt;</v>
      </c>
      <c r="G34" t="str">
        <f>CONCATENATE("&lt;gloss&gt;",'Word List'!F34,"&lt;/gloss&gt;")</f>
        <v>&lt;gloss&gt;¿cómo se llama?&lt;/gloss&gt;</v>
      </c>
      <c r="H34" t="str">
        <f>CONCATENATE("&lt;alt_gloss&gt;",'Word List'!G34,"&lt;/alt_gloss&gt;")</f>
        <v>&lt;alt_gloss&gt;what's its name?&lt;/alt_gloss&gt;</v>
      </c>
      <c r="I34" t="str">
        <f>CONCATENATE("&lt;semantic_category&gt;",'Word List'!H34,"&lt;/semantic_category&gt;")</f>
        <v>&lt;semantic_category&gt;&lt;/semantic_category&gt;</v>
      </c>
      <c r="J34" t="s">
        <v>1</v>
      </c>
    </row>
    <row r="35" spans="1:10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&lt;native_orthography&gt;&lt;/native_orthography&gt;</v>
      </c>
      <c r="D35" t="str">
        <f>CONCATENATE("&lt;alt_native_orthography&gt;",'Word List'!C35,"&lt;/alt_native_orthography&gt;")</f>
        <v>&lt;alt_native_orthography&gt;&lt;/alt_native_orthography&gt;</v>
      </c>
      <c r="E35" t="str">
        <f>CONCATENATE("&lt;IPA_transcription&gt;",'Word List'!D35,"&lt;/IPA_transcription&gt;")</f>
        <v>&lt;IPA_transcription&gt;ⁿje nãnĩ&lt;/IPA_transcription&gt;</v>
      </c>
      <c r="F35" t="str">
        <f>CONCATENATE("&lt;alt_IPA_transcription&gt;",'Word List'!E35,"&lt;/alt_IPA_transcription&gt;")</f>
        <v>&lt;alt_IPA_transcription&gt;&lt;/alt_IPA_transcription&gt;</v>
      </c>
      <c r="G35" t="str">
        <f>CONCATENATE("&lt;gloss&gt;",'Word List'!F35,"&lt;/gloss&gt;")</f>
        <v>&lt;gloss&gt;¿cómo te llamas?&lt;/gloss&gt;</v>
      </c>
      <c r="H35" t="str">
        <f>CONCATENATE("&lt;alt_gloss&gt;",'Word List'!G35,"&lt;/alt_gloss&gt;")</f>
        <v>&lt;alt_gloss&gt;what's your name?&lt;/alt_gloss&gt;</v>
      </c>
      <c r="I35" t="str">
        <f>CONCATENATE("&lt;semantic_category&gt;",'Word List'!H35,"&lt;/semantic_category&gt;")</f>
        <v>&lt;semantic_category&gt;&lt;/semantic_category&gt;</v>
      </c>
      <c r="J35" t="s">
        <v>1</v>
      </c>
    </row>
    <row r="36" spans="1:10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&lt;native_orthography&gt;tone contrasts&lt;/native_orthography&gt;</v>
      </c>
      <c r="D36" t="str">
        <f>CONCATENATE("&lt;alt_native_orthography&gt;",'Word List'!C36,"&lt;/alt_native_orthography&gt;")</f>
        <v>&lt;alt_native_orthography&gt;&lt;/alt_native_orthography&gt;</v>
      </c>
      <c r="E36" t="str">
        <f>CONCATENATE("&lt;IPA_transcription&gt;",'Word List'!D36,"&lt;/IPA_transcription&gt;")</f>
        <v>&lt;IPA_transcription&gt;làà&lt;/IPA_transcription&gt;</v>
      </c>
      <c r="F36" t="str">
        <f>CONCATENATE("&lt;alt_IPA_transcription&gt;",'Word List'!E36,"&lt;/alt_IPA_transcription&gt;")</f>
        <v>&lt;alt_IPA_transcription&gt;ˈla̅a̅&lt;/alt_IPA_transcription&gt;</v>
      </c>
      <c r="G36" t="str">
        <f>CONCATENATE("&lt;gloss&gt;",'Word List'!F36,"&lt;/gloss&gt;")</f>
        <v>&lt;gloss&gt;flor&lt;/gloss&gt;</v>
      </c>
      <c r="H36" t="str">
        <f>CONCATENATE("&lt;alt_gloss&gt;",'Word List'!G36,"&lt;/alt_gloss&gt;")</f>
        <v>&lt;alt_gloss&gt;flower&lt;/alt_gloss&gt;</v>
      </c>
      <c r="I36" t="str">
        <f>CONCATENATE("&lt;semantic_category&gt;",'Word List'!H36,"&lt;/semantic_category&gt;")</f>
        <v>&lt;semantic_category&gt;&lt;/semantic_category&gt;</v>
      </c>
      <c r="J36" t="s">
        <v>1</v>
      </c>
    </row>
    <row r="37" spans="1:10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CONCATENATE("&lt;alt_native_orthography&gt;",'Word List'!C37,"&lt;/alt_native_orthography&gt;")</f>
        <v>&lt;alt_native_orthography&gt;&lt;/alt_native_orthography&gt;</v>
      </c>
      <c r="E37" t="str">
        <f>CONCATENATE("&lt;IPA_transcription&gt;",'Word List'!D37,"&lt;/IPA_transcription&gt;")</f>
        <v>&lt;IPA_transcription&gt;làá&lt;/IPA_transcription&gt;</v>
      </c>
      <c r="F37" t="str">
        <f>CONCATENATE("&lt;alt_IPA_transcription&gt;",'Word List'!E37,"&lt;/alt_IPA_transcription&gt;")</f>
        <v>&lt;alt_IPA_transcription&gt;ˈla͝a&lt;/alt_IPA_transcription&gt;</v>
      </c>
      <c r="G37" t="str">
        <f>CONCATENATE("&lt;gloss&gt;",'Word List'!F37,"&lt;/gloss&gt;")</f>
        <v>&lt;gloss&gt;pájaro&lt;/gloss&gt;</v>
      </c>
      <c r="H37" t="str">
        <f>CONCATENATE("&lt;alt_gloss&gt;",'Word List'!G37,"&lt;/alt_gloss&gt;")</f>
        <v>&lt;alt_gloss&gt;bird&lt;/alt_gloss&gt;</v>
      </c>
      <c r="I37" t="str">
        <f>CONCATENATE("&lt;semantic_category&gt;",'Word List'!H37,"&lt;/semantic_category&gt;")</f>
        <v>&lt;semantic_category&gt;&lt;/semantic_category&gt;</v>
      </c>
      <c r="J37" t="s">
        <v>1</v>
      </c>
    </row>
    <row r="38" spans="1:10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CONCATENATE("&lt;alt_native_orthography&gt;",'Word List'!C38,"&lt;/alt_native_orthography&gt;")</f>
        <v>&lt;alt_native_orthography&gt;&lt;/alt_native_orthography&gt;</v>
      </c>
      <c r="E38" t="str">
        <f>CONCATENATE("&lt;IPA_transcription&gt;",'Word List'!D38,"&lt;/IPA_transcription&gt;")</f>
        <v>&lt;IPA_transcription&gt;tútú làà&lt;/IPA_transcription&gt;</v>
      </c>
      <c r="F38" t="str">
        <f>CONCATENATE("&lt;alt_IPA_transcription&gt;",'Word List'!E38,"&lt;/alt_IPA_transcription&gt;")</f>
        <v>&lt;alt_IPA_transcription&gt;tʸútʸú ˈla̅a̅&lt;/alt_IPA_transcription&gt;</v>
      </c>
      <c r="G38" t="str">
        <f>CONCATENATE("&lt;gloss&gt;",'Word List'!F38,"&lt;/gloss&gt;")</f>
        <v>&lt;gloss&gt;papel de flor&lt;/gloss&gt;</v>
      </c>
      <c r="H38" t="str">
        <f>CONCATENATE("&lt;alt_gloss&gt;",'Word List'!G38,"&lt;/alt_gloss&gt;")</f>
        <v>&lt;alt_gloss&gt;flower paper&lt;/alt_gloss&gt;</v>
      </c>
      <c r="I38" t="str">
        <f>CONCATENATE("&lt;semantic_category&gt;",'Word List'!H38,"&lt;/semantic_category&gt;")</f>
        <v>&lt;semantic_category&gt;&lt;/semantic_category&gt;</v>
      </c>
      <c r="J38" t="s">
        <v>1</v>
      </c>
    </row>
    <row r="39" spans="1:10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&lt;native_orthography&gt;&lt;/native_orthography&gt;</v>
      </c>
      <c r="D39" t="str">
        <f>CONCATENATE("&lt;alt_native_orthography&gt;",'Word List'!C39,"&lt;/alt_native_orthography&gt;")</f>
        <v>&lt;alt_native_orthography&gt;&lt;/alt_native_orthography&gt;</v>
      </c>
      <c r="E39" t="str">
        <f>CONCATENATE("&lt;IPA_transcription&gt;",'Word List'!D39,"&lt;/IPA_transcription&gt;")</f>
        <v>&lt;IPA_transcription&gt;túkú láá&lt;/IPA_transcription&gt;</v>
      </c>
      <c r="F39" t="str">
        <f>CONCATENATE("&lt;alt_IPA_transcription&gt;",'Word List'!E39,"&lt;/alt_IPA_transcription&gt;")</f>
        <v>&lt;alt_IPA_transcription&gt;tʸūkú ˈlāā&lt;/alt_IPA_transcription&gt;</v>
      </c>
      <c r="G39" t="str">
        <f>CONCATENATE("&lt;gloss&gt;",'Word List'!F39,"&lt;/gloss&gt;")</f>
        <v>&lt;gloss&gt;otro flor&lt;/gloss&gt;</v>
      </c>
      <c r="H39" t="str">
        <f>CONCATENATE("&lt;alt_gloss&gt;",'Word List'!G39,"&lt;/alt_gloss&gt;")</f>
        <v>&lt;alt_gloss&gt;other flower&lt;/alt_gloss&gt;</v>
      </c>
      <c r="I39" t="str">
        <f>CONCATENATE("&lt;semantic_category&gt;",'Word List'!H39,"&lt;/semantic_category&gt;")</f>
        <v>&lt;semantic_category&gt;&lt;/semantic_category&gt;</v>
      </c>
      <c r="J39" t="s">
        <v>1</v>
      </c>
    </row>
    <row r="40" spans="1:10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CONCATENATE("&lt;alt_native_orthography&gt;",'Word List'!C40,"&lt;/alt_native_orthography&gt;")</f>
        <v>&lt;alt_native_orthography&gt;&lt;/alt_native_orthography&gt;</v>
      </c>
      <c r="E40" t="str">
        <f>CONCATENATE("&lt;IPA_transcription&gt;",'Word List'!D40,"&lt;/IPA_transcription&gt;")</f>
        <v>&lt;IPA_transcription&gt;ⁿgàtsì làá&lt;/IPA_transcription&gt;</v>
      </c>
      <c r="F40" t="str">
        <f>CONCATENATE("&lt;alt_IPA_transcription&gt;",'Word List'!E40,"&lt;/alt_IPA_transcription&gt;")</f>
        <v>&lt;alt_IPA_transcription&gt;ⁿgàtsì ˈla͝a&lt;/alt_IPA_transcription&gt;</v>
      </c>
      <c r="G40" t="str">
        <f>CONCATENATE("&lt;gloss&gt;",'Word List'!F40,"&lt;/gloss&gt;")</f>
        <v>&lt;gloss&gt;cobija de flor&lt;/gloss&gt;</v>
      </c>
      <c r="H40" t="str">
        <f>CONCATENATE("&lt;alt_gloss&gt;",'Word List'!G40,"&lt;/alt_gloss&gt;")</f>
        <v>&lt;alt_gloss&gt;flowered blanket&lt;/alt_gloss&gt;</v>
      </c>
      <c r="I40" t="str">
        <f>CONCATENATE("&lt;semantic_category&gt;",'Word List'!H40,"&lt;/semantic_category&gt;")</f>
        <v>&lt;semantic_category&gt;&lt;/semantic_category&gt;</v>
      </c>
      <c r="J40" t="s">
        <v>1</v>
      </c>
    </row>
    <row r="41" spans="1:10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CONCATENATE("&lt;alt_native_orthography&gt;",'Word List'!C41,"&lt;/alt_native_orthography&gt;")</f>
        <v>&lt;alt_native_orthography&gt;&lt;/alt_native_orthography&gt;</v>
      </c>
      <c r="E41" t="str">
        <f>CONCATENATE("&lt;IPA_transcription&gt;",'Word List'!D41,"&lt;/IPA_transcription&gt;")</f>
        <v>&lt;IPA_transcription&gt;súʔβé láà&lt;/IPA_transcription&gt;</v>
      </c>
      <c r="F41" t="str">
        <f>CONCATENATE("&lt;alt_IPA_transcription&gt;",'Word List'!E41,"&lt;/alt_IPA_transcription&gt;")</f>
        <v>&lt;alt_IPA_transcription&gt;súβé ˈlaà&lt;/alt_IPA_transcription&gt;</v>
      </c>
      <c r="G41" t="str">
        <f>CONCATENATE("&lt;gloss&gt;",'Word List'!F41,"&lt;/gloss&gt;")</f>
        <v>&lt;gloss&gt;hilo de flor&lt;/gloss&gt;</v>
      </c>
      <c r="H41" t="str">
        <f>CONCATENATE("&lt;alt_gloss&gt;",'Word List'!G41,"&lt;/alt_gloss&gt;")</f>
        <v>&lt;alt_gloss&gt;flower thread&lt;/alt_gloss&gt;</v>
      </c>
      <c r="I41" t="str">
        <f>CONCATENATE("&lt;semantic_category&gt;",'Word List'!H41,"&lt;/semantic_category&gt;")</f>
        <v>&lt;semantic_category&gt;&lt;/semantic_category&gt;</v>
      </c>
      <c r="J41" t="s">
        <v>1</v>
      </c>
    </row>
    <row r="42" spans="1:10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CONCATENATE("&lt;alt_native_orthography&gt;",'Word List'!C42,"&lt;/alt_native_orthography&gt;")</f>
        <v>&lt;alt_native_orthography&gt;&lt;/alt_native_orthography&gt;</v>
      </c>
      <c r="E42" t="str">
        <f>CONCATENATE("&lt;IPA_transcription&gt;",'Word List'!D42,"&lt;/IPA_transcription&gt;")</f>
        <v>&lt;IPA_transcription&gt;súʔβé láà&lt;/IPA_transcription&gt;</v>
      </c>
      <c r="F42" t="str">
        <f>CONCATENATE("&lt;alt_IPA_transcription&gt;",'Word List'!E42,"&lt;/alt_IPA_transcription&gt;")</f>
        <v>&lt;alt_IPA_transcription&gt;súβé ˈlaà&lt;/alt_IPA_transcription&gt;</v>
      </c>
      <c r="G42" t="str">
        <f>CONCATENATE("&lt;gloss&gt;",'Word List'!F42,"&lt;/gloss&gt;")</f>
        <v>&lt;gloss&gt;hilo de pájaro&lt;/gloss&gt;</v>
      </c>
      <c r="H42" t="str">
        <f>CONCATENATE("&lt;alt_gloss&gt;",'Word List'!G42,"&lt;/alt_gloss&gt;")</f>
        <v>&lt;alt_gloss&gt;bird thread&lt;/alt_gloss&gt;</v>
      </c>
      <c r="I42" t="str">
        <f>CONCATENATE("&lt;semantic_category&gt;",'Word List'!H42,"&lt;/semantic_category&gt;")</f>
        <v>&lt;semantic_category&gt;&lt;/semantic_category&gt;</v>
      </c>
      <c r="J42" t="s">
        <v>1</v>
      </c>
    </row>
    <row r="43" spans="1:10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CONCATENATE("&lt;alt_native_orthography&gt;",'Word List'!C43,"&lt;/alt_native_orthography&gt;")</f>
        <v>&lt;alt_native_orthography&gt;&lt;/alt_native_orthography&gt;</v>
      </c>
      <c r="E43" t="str">
        <f>CONCATENATE("&lt;IPA_transcription&gt;",'Word List'!D43,"&lt;/IPA_transcription&gt;")</f>
        <v>&lt;IPA_transcription&gt;cìná-kò&lt;/IPA_transcription&gt;</v>
      </c>
      <c r="F43" t="str">
        <f>CONCATENATE("&lt;alt_IPA_transcription&gt;",'Word List'!E43,"&lt;/alt_IPA_transcription&gt;")</f>
        <v>&lt;alt_IPA_transcription&gt;ˈči͡͡inákò&lt;/alt_IPA_transcription&gt;</v>
      </c>
      <c r="G43" t="str">
        <f>CONCATENATE("&lt;gloss&gt;",'Word List'!F43,"&lt;/gloss&gt;")</f>
        <v>&lt;gloss&gt;mi perro&lt;/gloss&gt;</v>
      </c>
      <c r="H43" t="str">
        <f>CONCATENATE("&lt;alt_gloss&gt;",'Word List'!G43,"&lt;/alt_gloss&gt;")</f>
        <v>&lt;alt_gloss&gt;my dog&lt;/alt_gloss&gt;</v>
      </c>
      <c r="I43" t="str">
        <f>CONCATENATE("&lt;semantic_category&gt;",'Word List'!H43,"&lt;/semantic_category&gt;")</f>
        <v>&lt;semantic_category&gt;&lt;/semantic_category&gt;</v>
      </c>
      <c r="J43" t="s">
        <v>1</v>
      </c>
    </row>
    <row r="44" spans="1:10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CONCATENATE("&lt;alt_native_orthography&gt;",'Word List'!C44,"&lt;/alt_native_orthography&gt;")</f>
        <v>&lt;alt_native_orthography&gt;&lt;/alt_native_orthography&gt;</v>
      </c>
      <c r="E44" t="str">
        <f>CONCATENATE("&lt;IPA_transcription&gt;",'Word List'!D44,"&lt;/IPA_transcription&gt;")</f>
        <v>&lt;IPA_transcription&gt;íðú-kò&lt;/IPA_transcription&gt;</v>
      </c>
      <c r="F44" t="str">
        <f>CONCATENATE("&lt;alt_IPA_transcription&gt;",'Word List'!E44,"&lt;/alt_IPA_transcription&gt;")</f>
        <v>&lt;alt_IPA_transcription&gt;ˈi͡iðūkò&lt;/alt_IPA_transcription&gt;</v>
      </c>
      <c r="G44" t="str">
        <f>CONCATENATE("&lt;gloss&gt;",'Word List'!F44,"&lt;/gloss&gt;")</f>
        <v>&lt;gloss&gt;mi caballo&lt;/gloss&gt;</v>
      </c>
      <c r="H44" t="str">
        <f>CONCATENATE("&lt;alt_gloss&gt;",'Word List'!G44,"&lt;/alt_gloss&gt;")</f>
        <v>&lt;alt_gloss&gt;my horse&lt;/alt_gloss&gt;</v>
      </c>
      <c r="I44" t="str">
        <f>CONCATENATE("&lt;semantic_category&gt;",'Word List'!H44,"&lt;/semantic_category&gt;")</f>
        <v>&lt;semantic_category&gt;&lt;/semantic_category&gt;</v>
      </c>
      <c r="J44" t="s">
        <v>1</v>
      </c>
    </row>
    <row r="45" spans="1:10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&lt;native_orthography&gt;&lt;/native_orthography&gt;</v>
      </c>
      <c r="D45" t="str">
        <f>CONCATENATE("&lt;alt_native_orthography&gt;",'Word List'!C45,"&lt;/alt_native_orthography&gt;")</f>
        <v>&lt;alt_native_orthography&gt;&lt;/alt_native_orthography&gt;</v>
      </c>
      <c r="E45" t="str">
        <f>CONCATENATE("&lt;IPA_transcription&gt;",'Word List'!D45,"&lt;/IPA_transcription&gt;")</f>
        <v>&lt;IPA_transcription&gt;šùβì lúʔⁿjì&lt;/IPA_transcription&gt;</v>
      </c>
      <c r="F45" t="str">
        <f>CONCATENATE("&lt;alt_IPA_transcription&gt;",'Word List'!E45,"&lt;/alt_IPA_transcription&gt;")</f>
        <v>&lt;alt_IPA_transcription&gt;šùβì ˈlúʔùⁿjì&lt;/alt_IPA_transcription&gt;</v>
      </c>
      <c r="G45" t="str">
        <f>CONCATENATE("&lt;gloss&gt;",'Word List'!F45,"&lt;/gloss&gt;")</f>
        <v>&lt;gloss&gt;petate chico&lt;/gloss&gt;</v>
      </c>
      <c r="H45" t="str">
        <f>CONCATENATE("&lt;alt_gloss&gt;",'Word List'!G45,"&lt;/alt_gloss&gt;")</f>
        <v>&lt;alt_gloss&gt;little mat&lt;/alt_gloss&gt;</v>
      </c>
      <c r="I45" t="str">
        <f>CONCATENATE("&lt;semantic_category&gt;",'Word List'!H45,"&lt;/semantic_category&gt;")</f>
        <v>&lt;semantic_category&gt;&lt;/semantic_category&gt;</v>
      </c>
      <c r="J45" t="s">
        <v>1</v>
      </c>
    </row>
    <row r="46" spans="1:10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&lt;native_orthography&gt;&lt;/native_orthography&gt;</v>
      </c>
      <c r="D46" t="str">
        <f>CONCATENATE("&lt;alt_native_orthography&gt;",'Word List'!C46,"&lt;/alt_native_orthography&gt;")</f>
        <v>&lt;alt_native_orthography&gt;&lt;/alt_native_orthography&gt;</v>
      </c>
      <c r="E46" t="str">
        <f>CONCATENATE("&lt;IPA_transcription&gt;",'Word List'!D46,"&lt;/IPA_transcription&gt;")</f>
        <v>&lt;IPA_transcription&gt;šúʔβé lúʔⁿjì&lt;/IPA_transcription&gt;</v>
      </c>
      <c r="F46" t="str">
        <f>CONCATENATE("&lt;alt_IPA_transcription&gt;",'Word List'!E46,"&lt;/alt_IPA_transcription&gt;")</f>
        <v>&lt;alt_IPA_transcription&gt;šūβē ˈlūʔùⁿjì&lt;/alt_IPA_transcription&gt;</v>
      </c>
      <c r="G46" t="str">
        <f>CONCATENATE("&lt;gloss&gt;",'Word List'!F46,"&lt;/gloss&gt;")</f>
        <v>&lt;gloss&gt;hilo chico&lt;/gloss&gt;</v>
      </c>
      <c r="H46" t="str">
        <f>CONCATENATE("&lt;alt_gloss&gt;",'Word List'!G46,"&lt;/alt_gloss&gt;")</f>
        <v>&lt;alt_gloss&gt;little thread&lt;/alt_gloss&gt;</v>
      </c>
      <c r="I46" t="str">
        <f>CONCATENATE("&lt;semantic_category&gt;",'Word List'!H46,"&lt;/semantic_category&gt;")</f>
        <v>&lt;semantic_category&gt;&lt;/semantic_category&gt;</v>
      </c>
      <c r="J46" t="s">
        <v>1</v>
      </c>
    </row>
    <row r="47" spans="1:10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&lt;native_orthography&gt;&lt;/native_orthography&gt;</v>
      </c>
      <c r="D47" t="str">
        <f>CONCATENATE("&lt;alt_native_orthography&gt;",'Word List'!C47,"&lt;/alt_native_orthography&gt;")</f>
        <v>&lt;alt_native_orthography&gt;&lt;/alt_native_orthography&gt;</v>
      </c>
      <c r="E47" t="str">
        <f>CONCATENATE("&lt;IPA_transcription&gt;",'Word List'!D47,"&lt;/IPA_transcription&gt;")</f>
        <v>&lt;IPA_transcription&gt;màⁿgú βìtá&lt;/IPA_transcription&gt;</v>
      </c>
      <c r="F47" t="str">
        <f>CONCATENATE("&lt;alt_IPA_transcription&gt;",'Word List'!E47,"&lt;/alt_IPA_transcription&gt;")</f>
        <v>&lt;alt_IPA_transcription&gt;màⁿgú ˈβìʔìtā&lt;/alt_IPA_transcription&gt;</v>
      </c>
      <c r="G47" t="str">
        <f>CONCATENATE("&lt;gloss&gt;",'Word List'!F47,"&lt;/gloss&gt;")</f>
        <v>&lt;gloss&gt;mango blandito&lt;/gloss&gt;</v>
      </c>
      <c r="H47" t="str">
        <f>CONCATENATE("&lt;alt_gloss&gt;",'Word List'!G47,"&lt;/alt_gloss&gt;")</f>
        <v>&lt;alt_gloss&gt;soft mango&lt;/alt_gloss&gt;</v>
      </c>
      <c r="I47" t="str">
        <f>CONCATENATE("&lt;semantic_category&gt;",'Word List'!H47,"&lt;/semantic_category&gt;")</f>
        <v>&lt;semantic_category&gt;&lt;/semantic_category&gt;</v>
      </c>
      <c r="J47" t="s">
        <v>1</v>
      </c>
    </row>
    <row r="48" spans="1:10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CONCATENATE("&lt;alt_native_orthography&gt;",'Word List'!C48,"&lt;/alt_native_orthography&gt;")</f>
        <v>&lt;alt_native_orthography&gt;&lt;/alt_native_orthography&gt;</v>
      </c>
      <c r="E48" t="str">
        <f>CONCATENATE("&lt;IPA_transcription&gt;",'Word List'!D48,"&lt;/IPA_transcription&gt;")</f>
        <v>&lt;IPA_transcription&gt;šáʔmí βìtá&lt;/IPA_transcription&gt;</v>
      </c>
      <c r="F48" t="str">
        <f>CONCATENATE("&lt;alt_IPA_transcription&gt;",'Word List'!E48,"&lt;/alt_IPA_transcription&gt;")</f>
        <v>&lt;alt_IPA_transcription&gt;šámí ˈβìʔìtā&lt;/alt_IPA_transcription&gt;</v>
      </c>
      <c r="G48" t="str">
        <f>CONCATENATE("&lt;gloss&gt;",'Word List'!F48,"&lt;/gloss&gt;")</f>
        <v>&lt;gloss&gt;comote blandito&lt;/gloss&gt;</v>
      </c>
      <c r="H48" t="str">
        <f>CONCATENATE("&lt;alt_gloss&gt;",'Word List'!G48,"&lt;/alt_gloss&gt;")</f>
        <v>&lt;alt_gloss&gt;soft yam&lt;/alt_gloss&gt;</v>
      </c>
      <c r="I48" t="str">
        <f>CONCATENATE("&lt;semantic_category&gt;",'Word List'!H48,"&lt;/semantic_category&gt;")</f>
        <v>&lt;semantic_category&gt;&lt;/semantic_category&gt;</v>
      </c>
      <c r="J48" t="s">
        <v>1</v>
      </c>
    </row>
    <row r="49" spans="1:10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CONCATENATE("&lt;alt_native_orthography&gt;",'Word List'!C49,"&lt;/alt_native_orthography&gt;")</f>
        <v>&lt;alt_native_orthography&gt;&lt;/alt_native_orthography&gt;</v>
      </c>
      <c r="E49" t="str">
        <f>CONCATENATE("&lt;IPA_transcription&gt;",'Word List'!D49,"&lt;/IPA_transcription&gt;")</f>
        <v>&lt;IPA_transcription&gt;ⁿgàtsì βìtà&lt;/IPA_transcription&gt;</v>
      </c>
      <c r="F49" t="str">
        <f>CONCATENATE("&lt;alt_IPA_transcription&gt;",'Word List'!E49,"&lt;/alt_IPA_transcription&gt;")</f>
        <v>&lt;alt_IPA_transcription&gt;ⁿgàtsì ˈβìʔìtá&lt;/alt_IPA_transcription&gt;</v>
      </c>
      <c r="G49" t="str">
        <f>CONCATENATE("&lt;gloss&gt;",'Word List'!F49,"&lt;/gloss&gt;")</f>
        <v>&lt;gloss&gt;cobija blandita&lt;/gloss&gt;</v>
      </c>
      <c r="H49" t="str">
        <f>CONCATENATE("&lt;alt_gloss&gt;",'Word List'!G49,"&lt;/alt_gloss&gt;")</f>
        <v>&lt;alt_gloss&gt;soft blanket&lt;/alt_gloss&gt;</v>
      </c>
      <c r="I49" t="str">
        <f>CONCATENATE("&lt;semantic_category&gt;",'Word List'!H49,"&lt;/semantic_category&gt;")</f>
        <v>&lt;semantic_category&gt;&lt;/semantic_category&gt;</v>
      </c>
      <c r="J49" t="s">
        <v>1</v>
      </c>
    </row>
    <row r="50" spans="1:10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CONCATENATE("&lt;alt_native_orthography&gt;",'Word List'!C50,"&lt;/alt_native_orthography&gt;")</f>
        <v>&lt;alt_native_orthography&gt;&lt;/alt_native_orthography&gt;</v>
      </c>
      <c r="E50" t="str">
        <f>CONCATENATE("&lt;IPA_transcription&gt;",'Word List'!D50,"&lt;/IPA_transcription&gt;")</f>
        <v>&lt;IPA_transcription&gt;šúʔβé kání&lt;/IPA_transcription&gt;</v>
      </c>
      <c r="F50" t="str">
        <f>CONCATENATE("&lt;alt_IPA_transcription&gt;",'Word List'!E50,"&lt;/alt_IPA_transcription&gt;")</f>
        <v>&lt;alt_IPA_transcription&gt;šūβē ˈka̅a̅nī&lt;/alt_IPA_transcription&gt;</v>
      </c>
      <c r="G50" t="str">
        <f>CONCATENATE("&lt;gloss&gt;",'Word List'!F50,"&lt;/gloss&gt;")</f>
        <v>&lt;gloss&gt;hilo largo&lt;/gloss&gt;</v>
      </c>
      <c r="H50" t="str">
        <f>CONCATENATE("&lt;alt_gloss&gt;",'Word List'!G50,"&lt;/alt_gloss&gt;")</f>
        <v>&lt;alt_gloss&gt;long thread&lt;/alt_gloss&gt;</v>
      </c>
      <c r="I50" t="str">
        <f>CONCATENATE("&lt;semantic_category&gt;",'Word List'!H50,"&lt;/semantic_category&gt;")</f>
        <v>&lt;semantic_category&gt;&lt;/semantic_category&gt;</v>
      </c>
      <c r="J50" t="s">
        <v>1</v>
      </c>
    </row>
    <row r="51" spans="1:10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CONCATENATE("&lt;alt_native_orthography&gt;",'Word List'!C51,"&lt;/alt_native_orthography&gt;")</f>
        <v>&lt;alt_native_orthography&gt;&lt;/alt_native_orthography&gt;</v>
      </c>
      <c r="E51" t="str">
        <f>CONCATENATE("&lt;IPA_transcription&gt;",'Word List'!D51,"&lt;/IPA_transcription&gt;")</f>
        <v>&lt;IPA_transcription&gt;íðú kànì&lt;/IPA_transcription&gt;</v>
      </c>
      <c r="F51" t="str">
        <f>CONCATENATE("&lt;alt_IPA_transcription&gt;",'Word List'!E51,"&lt;/alt_IPA_transcription&gt;")</f>
        <v>&lt;alt_IPA_transcription&gt;īðū ˈka̅a̅nì&lt;/alt_IPA_transcription&gt;</v>
      </c>
      <c r="G51" t="str">
        <f>CONCATENATE("&lt;gloss&gt;",'Word List'!F51,"&lt;/gloss&gt;")</f>
        <v>&lt;gloss&gt;caballo largo&lt;/gloss&gt;</v>
      </c>
      <c r="H51" t="str">
        <f>CONCATENATE("&lt;alt_gloss&gt;",'Word List'!G51,"&lt;/alt_gloss&gt;")</f>
        <v>&lt;alt_gloss&gt;long horse&lt;/alt_gloss&gt;</v>
      </c>
      <c r="I51" t="str">
        <f>CONCATENATE("&lt;semantic_category&gt;",'Word List'!H51,"&lt;/semantic_category&gt;")</f>
        <v>&lt;semantic_category&gt;&lt;/semantic_category&gt;</v>
      </c>
      <c r="J51" t="s">
        <v>1</v>
      </c>
    </row>
    <row r="52" spans="1:10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&lt;native_orthography&gt;&lt;/native_orthography&gt;</v>
      </c>
      <c r="D52" t="str">
        <f>CONCATENATE("&lt;alt_native_orthography&gt;",'Word List'!C52,"&lt;/alt_native_orthography&gt;")</f>
        <v>&lt;alt_native_orthography&gt;&lt;/alt_native_orthography&gt;</v>
      </c>
      <c r="E52" t="str">
        <f>CONCATENATE("&lt;IPA_transcription&gt;",'Word List'!D52,"&lt;/IPA_transcription&gt;")</f>
        <v>&lt;IPA_transcription&gt;šùβì kànì&lt;/IPA_transcription&gt;</v>
      </c>
      <c r="F52" t="str">
        <f>CONCATENATE("&lt;alt_IPA_transcription&gt;",'Word List'!E52,"&lt;/alt_IPA_transcription&gt;")</f>
        <v>&lt;alt_IPA_transcription&gt;šūβī ˈka̅a̅nī&lt;/alt_IPA_transcription&gt;</v>
      </c>
      <c r="G52" t="str">
        <f>CONCATENATE("&lt;gloss&gt;",'Word List'!F52,"&lt;/gloss&gt;")</f>
        <v>&lt;gloss&gt;petate largo&lt;/gloss&gt;</v>
      </c>
      <c r="H52" t="str">
        <f>CONCATENATE("&lt;alt_gloss&gt;",'Word List'!G52,"&lt;/alt_gloss&gt;")</f>
        <v>&lt;alt_gloss&gt;long mat&lt;/alt_gloss&gt;</v>
      </c>
      <c r="I52" t="str">
        <f>CONCATENATE("&lt;semantic_category&gt;",'Word List'!H52,"&lt;/semantic_category&gt;")</f>
        <v>&lt;semantic_category&gt;&lt;/semantic_category&gt;</v>
      </c>
      <c r="J52" t="s">
        <v>1</v>
      </c>
    </row>
    <row r="53" spans="1:10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&lt;native_orthography&gt;&lt;/native_orthography&gt;</v>
      </c>
      <c r="D53" t="str">
        <f>CONCATENATE("&lt;alt_native_orthography&gt;",'Word List'!C53,"&lt;/alt_native_orthography&gt;")</f>
        <v>&lt;alt_native_orthography&gt;&lt;/alt_native_orthography&gt;</v>
      </c>
      <c r="E53" t="str">
        <f>CONCATENATE("&lt;IPA_transcription&gt;",'Word List'!D53,"&lt;/IPA_transcription&gt;")</f>
        <v>&lt;IPA_transcription&gt;ìðì páñú&lt;/IPA_transcription&gt;</v>
      </c>
      <c r="F53" t="str">
        <f>CONCATENATE("&lt;alt_IPA_transcription&gt;",'Word List'!E53,"&lt;/alt_IPA_transcription&gt;")</f>
        <v>&lt;alt_IPA_transcription&gt;ìðì ˈpa͡añū&lt;/alt_IPA_transcription&gt;</v>
      </c>
      <c r="G53" t="str">
        <f>CONCATENATE("&lt;gloss&gt;",'Word List'!F53,"&lt;/gloss&gt;")</f>
        <v>&lt;gloss&gt;lana de rebozo&lt;/gloss&gt;</v>
      </c>
      <c r="H53" t="str">
        <f>CONCATENATE("&lt;alt_gloss&gt;",'Word List'!G53,"&lt;/alt_gloss&gt;")</f>
        <v>&lt;alt_gloss&gt;rebozo wool&lt;/alt_gloss&gt;</v>
      </c>
      <c r="I53" t="str">
        <f>CONCATENATE("&lt;semantic_category&gt;",'Word List'!H53,"&lt;/semantic_category&gt;")</f>
        <v>&lt;semantic_category&gt;&lt;/semantic_category&gt;</v>
      </c>
      <c r="J53" t="s">
        <v>1</v>
      </c>
    </row>
    <row r="54" spans="1:10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&lt;native_orthography&gt;&lt;/native_orthography&gt;</v>
      </c>
      <c r="D54" t="str">
        <f>CONCATENATE("&lt;alt_native_orthography&gt;",'Word List'!C54,"&lt;/alt_native_orthography&gt;")</f>
        <v>&lt;alt_native_orthography&gt;&lt;/alt_native_orthography&gt;</v>
      </c>
      <c r="E54" t="str">
        <f>CONCATENATE("&lt;IPA_transcription&gt;",'Word List'!D54,"&lt;/IPA_transcription&gt;")</f>
        <v>&lt;IPA_transcription&gt;šúʔβé ⁿdákɨ̃́&lt;/IPA_transcription&gt;</v>
      </c>
      <c r="F54" t="str">
        <f>CONCATENATE("&lt;alt_IPA_transcription&gt;",'Word List'!E54,"&lt;/alt_IPA_transcription&gt;")</f>
        <v>&lt;alt_IPA_transcription&gt;šūβē ˈⁿdāʔàkɨ̃̄&lt;/alt_IPA_transcription&gt;</v>
      </c>
      <c r="G54" t="str">
        <f>CONCATENATE("&lt;gloss&gt;",'Word List'!F54,"&lt;/gloss&gt;")</f>
        <v>&lt;gloss&gt;hilo grueso&lt;/gloss&gt;</v>
      </c>
      <c r="H54" t="str">
        <f>CONCATENATE("&lt;alt_gloss&gt;",'Word List'!G54,"&lt;/alt_gloss&gt;")</f>
        <v>&lt;alt_gloss&gt;thick thread&lt;/alt_gloss&gt;</v>
      </c>
      <c r="I54" t="str">
        <f>CONCATENATE("&lt;semantic_category&gt;",'Word List'!H54,"&lt;/semantic_category&gt;")</f>
        <v>&lt;semantic_category&gt;&lt;/semantic_category&gt;</v>
      </c>
      <c r="J54" t="s">
        <v>1</v>
      </c>
    </row>
    <row r="55" spans="1:10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&lt;native_orthography&gt;&lt;/native_orthography&gt;</v>
      </c>
      <c r="D55" t="str">
        <f>CONCATENATE("&lt;alt_native_orthography&gt;",'Word List'!C55,"&lt;/alt_native_orthography&gt;")</f>
        <v>&lt;alt_native_orthography&gt;&lt;/alt_native_orthography&gt;</v>
      </c>
      <c r="E55" t="str">
        <f>CONCATENATE("&lt;IPA_transcription&gt;",'Word List'!D55,"&lt;/IPA_transcription&gt;")</f>
        <v>&lt;IPA_transcription&gt;úβè ⁿdàkɨ̃̀&lt;/IPA_transcription&gt;</v>
      </c>
      <c r="F55" t="str">
        <f>CONCATENATE("&lt;alt_IPA_transcription&gt;",'Word List'!E55,"&lt;/alt_IPA_transcription&gt;")</f>
        <v>&lt;alt_IPA_transcription&gt;ūβē ˈⁿdàʔàkɨ̃̀&lt;/alt_IPA_transcription&gt;</v>
      </c>
      <c r="G55" t="str">
        <f>CONCATENATE("&lt;gloss&gt;",'Word List'!F55,"&lt;/gloss&gt;")</f>
        <v>&lt;gloss&gt;quelite grueso&lt;/gloss&gt;</v>
      </c>
      <c r="H55" t="str">
        <f>CONCATENATE("&lt;alt_gloss&gt;",'Word List'!G55,"&lt;/alt_gloss&gt;")</f>
        <v>&lt;alt_gloss&gt;thick greens&lt;/alt_gloss&gt;</v>
      </c>
      <c r="I55" t="str">
        <f>CONCATENATE("&lt;semantic_category&gt;",'Word List'!H55,"&lt;/semantic_category&gt;")</f>
        <v>&lt;semantic_category&gt;&lt;/semantic_category&gt;</v>
      </c>
      <c r="J55" t="s">
        <v>1</v>
      </c>
    </row>
    <row r="56" spans="1:10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&lt;native_orthography&gt;&lt;/native_orthography&gt;</v>
      </c>
      <c r="D56" t="str">
        <f>CONCATENATE("&lt;alt_native_orthography&gt;",'Word List'!C56,"&lt;/alt_native_orthography&gt;")</f>
        <v>&lt;alt_native_orthography&gt;&lt;/alt_native_orthography&gt;</v>
      </c>
      <c r="E56" t="str">
        <f>CONCATENATE("&lt;IPA_transcription&gt;",'Word List'!D56,"&lt;/IPA_transcription&gt;")</f>
        <v>&lt;IPA_transcription&gt;šùβì ⁿdàkɨ̃̀&lt;/IPA_transcription&gt;</v>
      </c>
      <c r="F56" t="str">
        <f>CONCATENATE("&lt;alt_IPA_transcription&gt;",'Word List'!E56,"&lt;/alt_IPA_transcription&gt;")</f>
        <v>&lt;alt_IPA_transcription&gt;šūβī ˈdāʔākɨ̃̄&lt;/alt_IPA_transcription&gt;</v>
      </c>
      <c r="G56" t="str">
        <f>CONCATENATE("&lt;gloss&gt;",'Word List'!F56,"&lt;/gloss&gt;")</f>
        <v>&lt;gloss&gt;petate grueso&lt;/gloss&gt;</v>
      </c>
      <c r="H56" t="str">
        <f>CONCATENATE("&lt;alt_gloss&gt;",'Word List'!G56,"&lt;/alt_gloss&gt;")</f>
        <v>&lt;alt_gloss&gt;thick mat&lt;/alt_gloss&gt;</v>
      </c>
      <c r="I56" t="str">
        <f>CONCATENATE("&lt;semantic_category&gt;",'Word List'!H56,"&lt;/semantic_category&gt;")</f>
        <v>&lt;semantic_category&gt;&lt;/semantic_category&gt;</v>
      </c>
      <c r="J56" t="s">
        <v>1</v>
      </c>
    </row>
    <row r="57" spans="1:10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&lt;native_orthography&gt;&lt;/native_orthography&gt;</v>
      </c>
      <c r="D57" t="str">
        <f>CONCATENATE("&lt;alt_native_orthography&gt;",'Word List'!C57,"&lt;/alt_native_orthography&gt;")</f>
        <v>&lt;alt_native_orthography&gt;&lt;/alt_native_orthography&gt;</v>
      </c>
      <c r="E57" t="str">
        <f>CONCATENATE("&lt;IPA_transcription&gt;",'Word List'!D57,"&lt;/IPA_transcription&gt;")</f>
        <v>&lt;IPA_transcription&gt;šùβì lúkú&lt;/IPA_transcription&gt;</v>
      </c>
      <c r="F57" t="str">
        <f>CONCATENATE("&lt;alt_IPA_transcription&gt;",'Word List'!E57,"&lt;/alt_IPA_transcription&gt;")</f>
        <v>&lt;alt_IPA_transcription&gt;šùβì ˈlūʔùkū&lt;/alt_IPA_transcription&gt;</v>
      </c>
      <c r="G57" t="str">
        <f>CONCATENATE("&lt;gloss&gt;",'Word List'!F57,"&lt;/gloss&gt;")</f>
        <v>&lt;gloss&gt;petate loco&lt;/gloss&gt;</v>
      </c>
      <c r="H57" t="str">
        <f>CONCATENATE("&lt;alt_gloss&gt;",'Word List'!G57,"&lt;/alt_gloss&gt;")</f>
        <v>&lt;alt_gloss&gt;crazy mat&lt;/alt_gloss&gt;</v>
      </c>
      <c r="I57" t="str">
        <f>CONCATENATE("&lt;semantic_category&gt;",'Word List'!H57,"&lt;/semantic_category&gt;")</f>
        <v>&lt;semantic_category&gt;&lt;/semantic_category&gt;</v>
      </c>
      <c r="J57" t="s">
        <v>1</v>
      </c>
    </row>
    <row r="58" spans="1:10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&lt;native_orthography&gt;&lt;/native_orthography&gt;</v>
      </c>
      <c r="D58" t="str">
        <f>CONCATENATE("&lt;alt_native_orthography&gt;",'Word List'!C58,"&lt;/alt_native_orthography&gt;")</f>
        <v>&lt;alt_native_orthography&gt;&lt;/alt_native_orthography&gt;</v>
      </c>
      <c r="E58" t="str">
        <f>CONCATENATE("&lt;IPA_transcription&gt;",'Word List'!D58,"&lt;/IPA_transcription&gt;")</f>
        <v>&lt;IPA_transcription&gt;βĩ́ðĩ̀&lt;/IPA_transcription&gt;</v>
      </c>
      <c r="F58" t="str">
        <f>CONCATENATE("&lt;alt_IPA_transcription&gt;",'Word List'!E58,"&lt;/alt_IPA_transcription&gt;")</f>
        <v>&lt;alt_IPA_transcription&gt;ˈβiĩ̀ðĩ̀&lt;/alt_IPA_transcription&gt;</v>
      </c>
      <c r="G58" t="str">
        <f>CONCATENATE("&lt;gloss&gt;",'Word List'!F58,"&lt;/gloss&gt;")</f>
        <v>&lt;gloss&gt;tibio&lt;/gloss&gt;</v>
      </c>
      <c r="H58" t="str">
        <f>CONCATENATE("&lt;alt_gloss&gt;",'Word List'!G58,"&lt;/alt_gloss&gt;")</f>
        <v>&lt;alt_gloss&gt;warm&lt;/alt_gloss&gt;</v>
      </c>
      <c r="I58" t="str">
        <f>CONCATENATE("&lt;semantic_category&gt;",'Word List'!H58,"&lt;/semantic_category&gt;")</f>
        <v>&lt;semantic_category&gt;&lt;/semantic_category&gt;</v>
      </c>
      <c r="J58" t="s">
        <v>1</v>
      </c>
    </row>
    <row r="59" spans="1:10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CONCATENATE("&lt;alt_native_orthography&gt;",'Word List'!C59,"&lt;/alt_native_orthography&gt;")</f>
        <v>&lt;alt_native_orthography&gt;&lt;/alt_native_orthography&gt;</v>
      </c>
      <c r="E59" t="str">
        <f>CONCATENATE("&lt;IPA_transcription&gt;",'Word List'!D59,"&lt;/IPA_transcription&gt;")</f>
        <v>&lt;IPA_transcription&gt;βĩ́ðĩ́&lt;/IPA_transcription&gt;</v>
      </c>
      <c r="F59" t="str">
        <f>CONCATENATE("&lt;alt_IPA_transcription&gt;",'Word List'!E59,"&lt;/alt_IPA_transcription&gt;")</f>
        <v>&lt;alt_IPA_transcription&gt;ˈβiĩ̀ðiĩ́&lt;/alt_IPA_transcription&gt;</v>
      </c>
      <c r="G59" t="str">
        <f>CONCATENATE("&lt;gloss&gt;",'Word List'!F59,"&lt;/gloss&gt;")</f>
        <v>&lt;gloss&gt;dulce&lt;/gloss&gt;</v>
      </c>
      <c r="H59" t="str">
        <f>CONCATENATE("&lt;alt_gloss&gt;",'Word List'!G59,"&lt;/alt_gloss&gt;")</f>
        <v>&lt;alt_gloss&gt;sweet&lt;/alt_gloss&gt;</v>
      </c>
      <c r="I59" t="str">
        <f>CONCATENATE("&lt;semantic_category&gt;",'Word List'!H59,"&lt;/semantic_category&gt;")</f>
        <v>&lt;semantic_category&gt;&lt;/semantic_category&gt;</v>
      </c>
      <c r="J59" t="s">
        <v>1</v>
      </c>
    </row>
    <row r="60" spans="1:10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CONCATENATE("&lt;alt_native_orthography&gt;",'Word List'!C60,"&lt;/alt_native_orthography&gt;")</f>
        <v>&lt;alt_native_orthography&gt;&lt;/alt_native_orthography&gt;</v>
      </c>
      <c r="E60" t="str">
        <f>CONCATENATE("&lt;IPA_transcription&gt;",'Word List'!D60,"&lt;/IPA_transcription&gt;")</f>
        <v>&lt;IPA_transcription&gt;ðúʔnú βĩ́ðĩ̀&lt;/IPA_transcription&gt;</v>
      </c>
      <c r="F60" t="str">
        <f>CONCATENATE("&lt;alt_IPA_transcription&gt;",'Word List'!E60,"&lt;/alt_IPA_transcription&gt;")</f>
        <v>&lt;alt_IPA_transcription&gt;ðūnū ˈβiĩ̀ðĩ̀&lt;/alt_IPA_transcription&gt;</v>
      </c>
      <c r="G60" t="str">
        <f>CONCATENATE("&lt;gloss&gt;",'Word List'!F60,"&lt;/gloss&gt;")</f>
        <v>&lt;gloss&gt;camisa tibia&lt;/gloss&gt;</v>
      </c>
      <c r="H60" t="str">
        <f>CONCATENATE("&lt;alt_gloss&gt;",'Word List'!G60,"&lt;/alt_gloss&gt;")</f>
        <v>&lt;alt_gloss&gt;warm shirt&lt;/alt_gloss&gt;</v>
      </c>
      <c r="I60" t="str">
        <f>CONCATENATE("&lt;semantic_category&gt;",'Word List'!H60,"&lt;/semantic_category&gt;")</f>
        <v>&lt;semantic_category&gt;&lt;/semantic_category&gt;</v>
      </c>
      <c r="J60" t="s">
        <v>1</v>
      </c>
    </row>
    <row r="61" spans="1:10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CONCATENATE("&lt;alt_native_orthography&gt;",'Word List'!C61,"&lt;/alt_native_orthography&gt;")</f>
        <v>&lt;alt_native_orthography&gt;&lt;/alt_native_orthography&gt;</v>
      </c>
      <c r="E61" t="str">
        <f>CONCATENATE("&lt;IPA_transcription&gt;",'Word List'!D61,"&lt;/IPA_transcription&gt;")</f>
        <v>&lt;IPA_transcription&gt;ⁿgàtsì βĩ́ðĩ̀&lt;/IPA_transcription&gt;</v>
      </c>
      <c r="F61" t="str">
        <f>CONCATENATE("&lt;alt_IPA_transcription&gt;",'Word List'!E61,"&lt;/alt_IPA_transcription&gt;")</f>
        <v>&lt;alt_IPA_transcription&gt;ⁿgàtsì ˈβiĩ̀ðĩ̀&lt;/alt_IPA_transcription&gt;</v>
      </c>
      <c r="G61" t="str">
        <f>CONCATENATE("&lt;gloss&gt;",'Word List'!F61,"&lt;/gloss&gt;")</f>
        <v>&lt;gloss&gt;cobija tibia&lt;/gloss&gt;</v>
      </c>
      <c r="H61" t="str">
        <f>CONCATENATE("&lt;alt_gloss&gt;",'Word List'!G61,"&lt;/alt_gloss&gt;")</f>
        <v>&lt;alt_gloss&gt;warm blanket&lt;/alt_gloss&gt;</v>
      </c>
      <c r="I61" t="str">
        <f>CONCATENATE("&lt;semantic_category&gt;",'Word List'!H61,"&lt;/semantic_category&gt;")</f>
        <v>&lt;semantic_category&gt;&lt;/semantic_category&gt;</v>
      </c>
      <c r="J61" t="s">
        <v>1</v>
      </c>
    </row>
    <row r="62" spans="1:10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CONCATENATE("&lt;alt_native_orthography&gt;",'Word List'!C62,"&lt;/alt_native_orthography&gt;")</f>
        <v>&lt;alt_native_orthography&gt;&lt;/alt_native_orthography&gt;</v>
      </c>
      <c r="E62" t="str">
        <f>CONCATENATE("&lt;IPA_transcription&gt;",'Word List'!D62,"&lt;/IPA_transcription&gt;")</f>
        <v>&lt;IPA_transcription&gt;kɨ̀ðɨ́ βĩ́ðĩ̀&lt;/IPA_transcription&gt;</v>
      </c>
      <c r="F62" t="str">
        <f>CONCATENATE("&lt;alt_IPA_transcription&gt;",'Word List'!E62,"&lt;/alt_IPA_transcription&gt;")</f>
        <v>&lt;alt_IPA_transcription&gt;kɨ̀ðɨ́ ˈβiĩ̀ðĩ̀&lt;/alt_IPA_transcription&gt;</v>
      </c>
      <c r="G62" t="str">
        <f>CONCATENATE("&lt;gloss&gt;",'Word List'!F62,"&lt;/gloss&gt;")</f>
        <v>&lt;gloss&gt;olla tibia&lt;/gloss&gt;</v>
      </c>
      <c r="H62" t="str">
        <f>CONCATENATE("&lt;alt_gloss&gt;",'Word List'!G62,"&lt;/alt_gloss&gt;")</f>
        <v>&lt;alt_gloss&gt;warm pot &lt;/alt_gloss&gt;</v>
      </c>
      <c r="I62" t="str">
        <f>CONCATENATE("&lt;semantic_category&gt;",'Word List'!H62,"&lt;/semantic_category&gt;")</f>
        <v>&lt;semantic_category&gt;&lt;/semantic_category&gt;</v>
      </c>
      <c r="J62" t="s">
        <v>1</v>
      </c>
    </row>
    <row r="63" spans="1:10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&lt;native_orthography&gt;&lt;/native_orthography&gt;</v>
      </c>
      <c r="D63" t="str">
        <f>CONCATENATE("&lt;alt_native_orthography&gt;",'Word List'!C63,"&lt;/alt_native_orthography&gt;")</f>
        <v>&lt;alt_native_orthography&gt;&lt;/alt_native_orthography&gt;</v>
      </c>
      <c r="E63" t="str">
        <f>CONCATENATE("&lt;IPA_transcription&gt;",'Word List'!D63,"&lt;/IPA_transcription&gt;")</f>
        <v>&lt;IPA_transcription&gt;étú̃ βĩ́ðĩ̀&lt;/IPA_transcription&gt;</v>
      </c>
      <c r="F63" t="str">
        <f>CONCATENATE("&lt;alt_IPA_transcription&gt;",'Word List'!E63,"&lt;/alt_IPA_transcription&gt;")</f>
        <v>&lt;alt_IPA_transcription&gt;ētũ̄ ˈβiĩ̀ðĩ̀&lt;/alt_IPA_transcription&gt;</v>
      </c>
      <c r="G63" t="str">
        <f>CONCATENATE("&lt;gloss&gt;",'Word List'!F63,"&lt;/gloss&gt;")</f>
        <v>&lt;gloss&gt;caja de dulces&lt;/gloss&gt;</v>
      </c>
      <c r="H63" t="str">
        <f>CONCATENATE("&lt;alt_gloss&gt;",'Word List'!G63,"&lt;/alt_gloss&gt;")</f>
        <v>&lt;alt_gloss&gt;box of sweets&lt;/alt_gloss&gt;</v>
      </c>
      <c r="I63" t="str">
        <f>CONCATENATE("&lt;semantic_category&gt;",'Word List'!H63,"&lt;/semantic_category&gt;")</f>
        <v>&lt;semantic_category&gt;&lt;/semantic_category&gt;</v>
      </c>
      <c r="J63" t="s">
        <v>1</v>
      </c>
    </row>
    <row r="64" spans="1:10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&lt;native_orthography&gt;&lt;/native_orthography&gt;</v>
      </c>
      <c r="D64" t="str">
        <f>CONCATENATE("&lt;alt_native_orthography&gt;",'Word List'!C64,"&lt;/alt_native_orthography&gt;")</f>
        <v>&lt;alt_native_orthography&gt;&lt;/alt_native_orthography&gt;</v>
      </c>
      <c r="E64" t="str">
        <f>CONCATENATE("&lt;IPA_transcription&gt;",'Word List'!D64,"&lt;/IPA_transcription&gt;")</f>
        <v>&lt;IPA_transcription&gt;šáʔmí βĩ́ðĩ̀&lt;/IPA_transcription&gt;</v>
      </c>
      <c r="F64" t="str">
        <f>CONCATENATE("&lt;alt_IPA_transcription&gt;",'Word List'!E64,"&lt;/alt_IPA_transcription&gt;")</f>
        <v>&lt;alt_IPA_transcription&gt;šāmī ˈβiĩðĩ̀&lt;/alt_IPA_transcription&gt;</v>
      </c>
      <c r="G64" t="str">
        <f>CONCATENATE("&lt;gloss&gt;",'Word List'!F64,"&lt;/gloss&gt;")</f>
        <v>&lt;gloss&gt;camote dulce&lt;/gloss&gt;</v>
      </c>
      <c r="H64" t="str">
        <f>CONCATENATE("&lt;alt_gloss&gt;",'Word List'!G64,"&lt;/alt_gloss&gt;")</f>
        <v>&lt;alt_gloss&gt;sweet potato&lt;/alt_gloss&gt;</v>
      </c>
      <c r="I64" t="str">
        <f>CONCATENATE("&lt;semantic_category&gt;",'Word List'!H64,"&lt;/semantic_category&gt;")</f>
        <v>&lt;semantic_category&gt;&lt;/semantic_category&gt;</v>
      </c>
      <c r="J64" t="s">
        <v>1</v>
      </c>
    </row>
    <row r="65" spans="1:10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&lt;native_orthography&gt;&lt;/native_orthography&gt;</v>
      </c>
      <c r="D65" t="str">
        <f>CONCATENATE("&lt;alt_native_orthography&gt;",'Word List'!C65,"&lt;/alt_native_orthography&gt;")</f>
        <v>&lt;alt_native_orthography&gt;&lt;/alt_native_orthography&gt;</v>
      </c>
      <c r="E65" t="str">
        <f>CONCATENATE("&lt;IPA_transcription&gt;",'Word List'!D65,"&lt;/IPA_transcription&gt;")</f>
        <v>&lt;IPA_transcription&gt;šɨ̀kɨ̃̀ βĩ́ðĩ́&lt;/IPA_transcription&gt;</v>
      </c>
      <c r="F65" t="str">
        <f>CONCATENATE("&lt;alt_IPA_transcription&gt;",'Word List'!E65,"&lt;/alt_IPA_transcription&gt;")</f>
        <v>&lt;alt_IPA_transcription&gt;šɨ̀kĩ́ ˈβi͡ĩðĩ̄&lt;/alt_IPA_transcription&gt;</v>
      </c>
      <c r="G65" t="str">
        <f>CONCATENATE("&lt;gloss&gt;",'Word List'!F65,"&lt;/gloss&gt;")</f>
        <v>&lt;gloss&gt;calabaza dulce&lt;/gloss&gt;</v>
      </c>
      <c r="H65" t="str">
        <f>CONCATENATE("&lt;alt_gloss&gt;",'Word List'!G65,"&lt;/alt_gloss&gt;")</f>
        <v>&lt;alt_gloss&gt;sweet squash&lt;/alt_gloss&gt;</v>
      </c>
      <c r="I65" t="str">
        <f>CONCATENATE("&lt;semantic_category&gt;",'Word List'!H65,"&lt;/semantic_category&gt;")</f>
        <v>&lt;semantic_category&gt;&lt;/semantic_category&gt;</v>
      </c>
      <c r="J65" t="s">
        <v>1</v>
      </c>
    </row>
    <row r="66" spans="1:10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&lt;native_orthography&gt;&lt;/native_orthography&gt;</v>
      </c>
      <c r="D66" t="str">
        <f>CONCATENATE("&lt;alt_native_orthography&gt;",'Word List'!C66,"&lt;/alt_native_orthography&gt;")</f>
        <v>&lt;alt_native_orthography&gt;&lt;/alt_native_orthography&gt;</v>
      </c>
      <c r="E66" t="str">
        <f>CONCATENATE("&lt;IPA_transcription&gt;",'Word List'!D66,"&lt;/IPA_transcription&gt;")</f>
        <v>&lt;IPA_transcription&gt;šúʔβé βíðè&lt;/IPA_transcription&gt;</v>
      </c>
      <c r="F66" t="str">
        <f>CONCATENATE("&lt;alt_IPA_transcription&gt;",'Word List'!E66,"&lt;/alt_IPA_transcription&gt;")</f>
        <v>&lt;alt_IPA_transcription&gt;šūβē ˈβiìðè&lt;/alt_IPA_transcription&gt;</v>
      </c>
      <c r="G66" t="str">
        <f>CONCATENATE("&lt;gloss&gt;",'Word List'!F66,"&lt;/gloss&gt;")</f>
        <v>&lt;gloss&gt;hilo mojado&lt;/gloss&gt;</v>
      </c>
      <c r="H66" t="str">
        <f>CONCATENATE("&lt;alt_gloss&gt;",'Word List'!G66,"&lt;/alt_gloss&gt;")</f>
        <v>&lt;alt_gloss&gt;wet thread&lt;/alt_gloss&gt;</v>
      </c>
      <c r="I66" t="str">
        <f>CONCATENATE("&lt;semantic_category&gt;",'Word List'!H66,"&lt;/semantic_category&gt;")</f>
        <v>&lt;semantic_category&gt;&lt;/semantic_category&gt;</v>
      </c>
      <c r="J66" t="s">
        <v>1</v>
      </c>
    </row>
    <row r="67" spans="1:10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&lt;native_orthography&gt;&lt;/native_orthography&gt;</v>
      </c>
      <c r="D67" t="str">
        <f>CONCATENATE("&lt;alt_native_orthography&gt;",'Word List'!C67,"&lt;/alt_native_orthography&gt;")</f>
        <v>&lt;alt_native_orthography&gt;&lt;/alt_native_orthography&gt;</v>
      </c>
      <c r="E67" t="str">
        <f>CONCATENATE("&lt;IPA_transcription&gt;",'Word List'!D67,"&lt;/IPA_transcription&gt;")</f>
        <v>&lt;IPA_transcription&gt;íðú βíðè&lt;/IPA_transcription&gt;</v>
      </c>
      <c r="F67" t="str">
        <f>CONCATENATE("&lt;alt_IPA_transcription&gt;",'Word List'!E67,"&lt;/alt_IPA_transcription&gt;")</f>
        <v>&lt;alt_IPA_transcription&gt;īðū ˈβi̅i̅ðē&lt;/alt_IPA_transcription&gt;</v>
      </c>
      <c r="G67" t="str">
        <f>CONCATENATE("&lt;gloss&gt;",'Word List'!F67,"&lt;/gloss&gt;")</f>
        <v>&lt;gloss&gt;caballo mojado&lt;/gloss&gt;</v>
      </c>
      <c r="H67" t="str">
        <f>CONCATENATE("&lt;alt_gloss&gt;",'Word List'!G67,"&lt;/alt_gloss&gt;")</f>
        <v>&lt;alt_gloss&gt;wet horse&lt;/alt_gloss&gt;</v>
      </c>
      <c r="I67" t="str">
        <f>CONCATENATE("&lt;semantic_category&gt;",'Word List'!H67,"&lt;/semantic_category&gt;")</f>
        <v>&lt;semantic_category&gt;&lt;/semantic_category&gt;</v>
      </c>
      <c r="J67" t="s">
        <v>1</v>
      </c>
    </row>
    <row r="68" spans="1:10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&lt;native_orthography&gt;&lt;/native_orthography&gt;</v>
      </c>
      <c r="D68" t="str">
        <f>CONCATENATE("&lt;alt_native_orthography&gt;",'Word List'!C68,"&lt;/alt_native_orthography&gt;")</f>
        <v>&lt;alt_native_orthography&gt;&lt;/alt_native_orthography&gt;</v>
      </c>
      <c r="E68" t="str">
        <f>CONCATENATE("&lt;IPA_transcription&gt;",'Word List'!D68,"&lt;/IPA_transcription&gt;")</f>
        <v>&lt;IPA_transcription&gt;čìná βìðè&lt;/IPA_transcription&gt;</v>
      </c>
      <c r="F68" t="str">
        <f>CONCATENATE("&lt;alt_IPA_transcription&gt;",'Word List'!E68,"&lt;/alt_IPA_transcription&gt;")</f>
        <v>&lt;alt_IPA_transcription&gt;čìná ˈβi̅i̅ðē&lt;/alt_IPA_transcription&gt;</v>
      </c>
      <c r="G68" t="str">
        <f>CONCATENATE("&lt;gloss&gt;",'Word List'!F68,"&lt;/gloss&gt;")</f>
        <v>&lt;gloss&gt;perro mojado&lt;/gloss&gt;</v>
      </c>
      <c r="H68" t="str">
        <f>CONCATENATE("&lt;alt_gloss&gt;",'Word List'!G68,"&lt;/alt_gloss&gt;")</f>
        <v>&lt;alt_gloss&gt;wet dog&lt;/alt_gloss&gt;</v>
      </c>
      <c r="I68" t="str">
        <f>CONCATENATE("&lt;semantic_category&gt;",'Word List'!H68,"&lt;/semantic_category&gt;")</f>
        <v>&lt;semantic_category&gt;&lt;/semantic_category&gt;</v>
      </c>
      <c r="J68" t="s">
        <v>1</v>
      </c>
    </row>
    <row r="69" spans="1:10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&lt;native_orthography&gt;&lt;/native_orthography&gt;</v>
      </c>
      <c r="D69" t="str">
        <f>CONCATENATE("&lt;alt_native_orthography&gt;",'Word List'!C69,"&lt;/alt_native_orthography&gt;")</f>
        <v>&lt;alt_native_orthography&gt;&lt;/alt_native_orthography&gt;</v>
      </c>
      <c r="E69" t="str">
        <f>CONCATENATE("&lt;IPA_transcription&gt;",'Word List'!D69,"&lt;/IPA_transcription&gt;")</f>
        <v>&lt;IPA_transcription&gt;ⁿgàtsì βìðè&lt;/IPA_transcription&gt;</v>
      </c>
      <c r="F69" t="str">
        <f>CONCATENATE("&lt;alt_IPA_transcription&gt;",'Word List'!E69,"&lt;/alt_IPA_transcription&gt;")</f>
        <v>&lt;alt_IPA_transcription&gt;ⁿgātsī ˈβi̅i̅ðē &lt;/alt_IPA_transcription&gt;</v>
      </c>
      <c r="G69" t="str">
        <f>CONCATENATE("&lt;gloss&gt;",'Word List'!F69,"&lt;/gloss&gt;")</f>
        <v>&lt;gloss&gt;cobija mojada&lt;/gloss&gt;</v>
      </c>
      <c r="H69" t="str">
        <f>CONCATENATE("&lt;alt_gloss&gt;",'Word List'!G69,"&lt;/alt_gloss&gt;")</f>
        <v>&lt;alt_gloss&gt;wet blanket&lt;/alt_gloss&gt;</v>
      </c>
      <c r="I69" t="str">
        <f>CONCATENATE("&lt;semantic_category&gt;",'Word List'!H69,"&lt;/semantic_category&gt;")</f>
        <v>&lt;semantic_category&gt;&lt;/semantic_category&gt;</v>
      </c>
      <c r="J69" t="s">
        <v>1</v>
      </c>
    </row>
    <row r="70" spans="1:10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&lt;native_orthography&gt;&lt;/native_orthography&gt;</v>
      </c>
      <c r="D70" t="str">
        <f>CONCATENATE("&lt;alt_native_orthography&gt;",'Word List'!C70,"&lt;/alt_native_orthography&gt;")</f>
        <v>&lt;alt_native_orthography&gt;&lt;/alt_native_orthography&gt;</v>
      </c>
      <c r="E70" t="str">
        <f>CONCATENATE("&lt;IPA_transcription&gt;",'Word List'!D70,"&lt;/IPA_transcription&gt;")</f>
        <v>&lt;IPA_transcription&gt;skʷílú βíðé&lt;/IPA_transcription&gt;</v>
      </c>
      <c r="F70" t="str">
        <f>CONCATENATE("&lt;alt_IPA_transcription&gt;",'Word List'!E70,"&lt;/alt_IPA_transcription&gt;")</f>
        <v>&lt;alt_IPA_transcription&gt;skʷīlū ˈβi̅i̅ðē &lt;/alt_IPA_transcription&gt;</v>
      </c>
      <c r="G70" t="str">
        <f>CONCATENATE("&lt;gloss&gt;",'Word List'!F70,"&lt;/gloss&gt;")</f>
        <v>&lt;gloss&gt;zopilote mojado&lt;/gloss&gt;</v>
      </c>
      <c r="H70" t="str">
        <f>CONCATENATE("&lt;alt_gloss&gt;",'Word List'!G70,"&lt;/alt_gloss&gt;")</f>
        <v>&lt;alt_gloss&gt;wet buzzard&lt;/alt_gloss&gt;</v>
      </c>
      <c r="I70" t="str">
        <f>CONCATENATE("&lt;semantic_category&gt;",'Word List'!H70,"&lt;/semantic_category&gt;")</f>
        <v>&lt;semantic_category&gt;&lt;/semantic_category&gt;</v>
      </c>
      <c r="J70" t="s">
        <v>1</v>
      </c>
    </row>
    <row r="71" spans="1:10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&lt;native_orthography&gt;&lt;/native_orthography&gt;</v>
      </c>
      <c r="D71" t="str">
        <f>CONCATENATE("&lt;alt_native_orthography&gt;",'Word List'!C71,"&lt;/alt_native_orthography&gt;")</f>
        <v>&lt;alt_native_orthography&gt;&lt;/alt_native_orthography&gt;</v>
      </c>
      <c r="E71" t="str">
        <f>CONCATENATE("&lt;IPA_transcription&gt;",'Word List'!D71,"&lt;/IPA_transcription&gt;")</f>
        <v>&lt;IPA_transcription&gt;šúʔβé βíðě&lt;/IPA_transcription&gt;</v>
      </c>
      <c r="F71" t="str">
        <f>CONCATENATE("&lt;alt_IPA_transcription&gt;",'Word List'!E71,"&lt;/alt_IPA_transcription&gt;")</f>
        <v>&lt;alt_IPA_transcription&gt;šūβē ˈβi̅i̅ðe̅e̅&lt;/alt_IPA_transcription&gt;</v>
      </c>
      <c r="G71" t="str">
        <f>CONCATENATE("&lt;gloss&gt;",'Word List'!F71,"&lt;/gloss&gt;")</f>
        <v>&lt;gloss&gt;hilo mojado&lt;/gloss&gt;</v>
      </c>
      <c r="H71" t="str">
        <f>CONCATENATE("&lt;alt_gloss&gt;",'Word List'!G71,"&lt;/alt_gloss&gt;")</f>
        <v>&lt;alt_gloss&gt;wet thread&lt;/alt_gloss&gt;</v>
      </c>
      <c r="I71" t="str">
        <f>CONCATENATE("&lt;semantic_category&gt;",'Word List'!H71,"&lt;/semantic_category&gt;")</f>
        <v>&lt;semantic_category&gt;&lt;/semantic_category&gt;</v>
      </c>
      <c r="J71" t="s">
        <v>1</v>
      </c>
    </row>
    <row r="72" spans="1:10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&lt;native_orthography&gt;&lt;/native_orthography&gt;</v>
      </c>
      <c r="D72" t="str">
        <f>CONCATENATE("&lt;alt_native_orthography&gt;",'Word List'!C72,"&lt;/alt_native_orthography&gt;")</f>
        <v>&lt;alt_native_orthography&gt;&lt;/alt_native_orthography&gt;</v>
      </c>
      <c r="E72" t="str">
        <f>CONCATENATE("&lt;IPA_transcription&gt;",'Word List'!D72,"&lt;/IPA_transcription&gt;")</f>
        <v>&lt;IPA_transcription&gt;íðú βìðě&lt;/IPA_transcription&gt;</v>
      </c>
      <c r="F72" t="str">
        <f>CONCATENATE("&lt;alt_IPA_transcription&gt;",'Word List'!E72,"&lt;/alt_IPA_transcription&gt;")</f>
        <v>&lt;alt_IPA_transcription&gt;īðū ˈβi̅i̅ðe̅e̅&lt;/alt_IPA_transcription&gt;</v>
      </c>
      <c r="G72" t="str">
        <f>CONCATENATE("&lt;gloss&gt;",'Word List'!F72,"&lt;/gloss&gt;")</f>
        <v>&lt;gloss&gt;caballo mojado&lt;/gloss&gt;</v>
      </c>
      <c r="H72" t="str">
        <f>CONCATENATE("&lt;alt_gloss&gt;",'Word List'!G72,"&lt;/alt_gloss&gt;")</f>
        <v>&lt;alt_gloss&gt;wet horse&lt;/alt_gloss&gt;</v>
      </c>
      <c r="I72" t="str">
        <f>CONCATENATE("&lt;semantic_category&gt;",'Word List'!H72,"&lt;/semantic_category&gt;")</f>
        <v>&lt;semantic_category&gt;&lt;/semantic_category&gt;</v>
      </c>
      <c r="J72" t="s">
        <v>1</v>
      </c>
    </row>
    <row r="73" spans="1:10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&lt;native_orthography&gt;&lt;/native_orthography&gt;</v>
      </c>
      <c r="D73" t="str">
        <f>CONCATENATE("&lt;alt_native_orthography&gt;",'Word List'!C73,"&lt;/alt_native_orthography&gt;")</f>
        <v>&lt;alt_native_orthography&gt;&lt;/alt_native_orthography&gt;</v>
      </c>
      <c r="E73" t="str">
        <f>CONCATENATE("&lt;IPA_transcription&gt;",'Word List'!D73,"&lt;/IPA_transcription&gt;")</f>
        <v>&lt;IPA_transcription&gt;čìná βìðě&lt;/IPA_transcription&gt;</v>
      </c>
      <c r="F73" t="str">
        <f>CONCATENATE("&lt;alt_IPA_transcription&gt;",'Word List'!E73,"&lt;/alt_IPA_transcription&gt;")</f>
        <v>&lt;alt_IPA_transcription&gt;čìná ˈβi̅i̅ðe̅e̅&lt;/alt_IPA_transcription&gt;</v>
      </c>
      <c r="G73" t="str">
        <f>CONCATENATE("&lt;gloss&gt;",'Word List'!F73,"&lt;/gloss&gt;")</f>
        <v>&lt;gloss&gt;perro mojado&lt;/gloss&gt;</v>
      </c>
      <c r="H73" t="str">
        <f>CONCATENATE("&lt;alt_gloss&gt;",'Word List'!G73,"&lt;/alt_gloss&gt;")</f>
        <v>&lt;alt_gloss&gt;wet dog&lt;/alt_gloss&gt;</v>
      </c>
      <c r="I73" t="str">
        <f>CONCATENATE("&lt;semantic_category&gt;",'Word List'!H73,"&lt;/semantic_category&gt;")</f>
        <v>&lt;semantic_category&gt;&lt;/semantic_category&gt;</v>
      </c>
      <c r="J73" t="s">
        <v>1</v>
      </c>
    </row>
    <row r="74" spans="1:10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&lt;native_orthography&gt;&lt;/native_orthography&gt;</v>
      </c>
      <c r="D74" t="str">
        <f>CONCATENATE("&lt;alt_native_orthography&gt;",'Word List'!C74,"&lt;/alt_native_orthography&gt;")</f>
        <v>&lt;alt_native_orthography&gt;&lt;/alt_native_orthography&gt;</v>
      </c>
      <c r="E74" t="str">
        <f>CONCATENATE("&lt;IPA_transcription&gt;",'Word List'!D74,"&lt;/IPA_transcription&gt;")</f>
        <v>&lt;IPA_transcription&gt;ⁿgàtsì βìðě&lt;/IPA_transcription&gt;</v>
      </c>
      <c r="F74" t="str">
        <f>CONCATENATE("&lt;alt_IPA_transcription&gt;",'Word List'!E74,"&lt;/alt_IPA_transcription&gt;")</f>
        <v>&lt;alt_IPA_transcription&gt;ⁿgàtsì ˈβi̅i̅ðe̅e̅&lt;/alt_IPA_transcription&gt;</v>
      </c>
      <c r="G74" t="str">
        <f>CONCATENATE("&lt;gloss&gt;",'Word List'!F74,"&lt;/gloss&gt;")</f>
        <v>&lt;gloss&gt;cobija mojada&lt;/gloss&gt;</v>
      </c>
      <c r="H74" t="str">
        <f>CONCATENATE("&lt;alt_gloss&gt;",'Word List'!G74,"&lt;/alt_gloss&gt;")</f>
        <v>&lt;alt_gloss&gt;wet blanket&lt;/alt_gloss&gt;</v>
      </c>
      <c r="I74" t="str">
        <f>CONCATENATE("&lt;semantic_category&gt;",'Word List'!H74,"&lt;/semantic_category&gt;")</f>
        <v>&lt;semantic_category&gt;&lt;/semantic_category&gt;</v>
      </c>
      <c r="J74" t="s">
        <v>1</v>
      </c>
    </row>
    <row r="75" spans="1:10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&lt;native_orthography&gt;&lt;/native_orthography&gt;</v>
      </c>
      <c r="D75" t="str">
        <f>CONCATENATE("&lt;alt_native_orthography&gt;",'Word List'!C75,"&lt;/alt_native_orthography&gt;")</f>
        <v>&lt;alt_native_orthography&gt;&lt;/alt_native_orthography&gt;</v>
      </c>
      <c r="E75" t="str">
        <f>CONCATENATE("&lt;IPA_transcription&gt;",'Word List'!D75,"&lt;/IPA_transcription&gt;")</f>
        <v>&lt;IPA_transcription&gt;skʷílú βíðé&lt;/IPA_transcription&gt;</v>
      </c>
      <c r="F75" t="str">
        <f>CONCATENATE("&lt;alt_IPA_transcription&gt;",'Word List'!E75,"&lt;/alt_IPA_transcription&gt;")</f>
        <v>&lt;alt_IPA_transcription&gt;skʷīlū ˈβi̅i̅ðe̅e̅&lt;/alt_IPA_transcription&gt;</v>
      </c>
      <c r="G75" t="str">
        <f>CONCATENATE("&lt;gloss&gt;",'Word List'!F75,"&lt;/gloss&gt;")</f>
        <v>&lt;gloss&gt;zopilote mojada&lt;/gloss&gt;</v>
      </c>
      <c r="H75" t="str">
        <f>CONCATENATE("&lt;alt_gloss&gt;",'Word List'!G75,"&lt;/alt_gloss&gt;")</f>
        <v>&lt;alt_gloss&gt;wet buzzard&lt;/alt_gloss&gt;</v>
      </c>
      <c r="I75" t="str">
        <f>CONCATENATE("&lt;semantic_category&gt;",'Word List'!H75,"&lt;/semantic_category&gt;")</f>
        <v>&lt;semantic_category&gt;&lt;/semantic_category&gt;</v>
      </c>
      <c r="J75" t="s">
        <v>1</v>
      </c>
    </row>
    <row r="76" ht="20.25">
      <c r="A76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2008-09-11T21:58:35Z</dcterms:modified>
  <cp:category/>
  <cp:version/>
  <cp:contentType/>
  <cp:contentStatus/>
</cp:coreProperties>
</file>