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definedName name="OLE_LINK10" localSheetId="0">'Word List'!$H$7</definedName>
    <definedName name="OLE_LINK11" localSheetId="0">'Word List'!$H$8</definedName>
    <definedName name="OLE_LINK3" localSheetId="0">'Word List'!$H$4</definedName>
    <definedName name="OLE_LINK7" localSheetId="0">'Word List'!$I$4</definedName>
    <definedName name="OLE_LINK8" localSheetId="0">'Word List'!$H$5</definedName>
    <definedName name="OLE_LINK9" localSheetId="0">'Word List'!$H$6</definedName>
  </definedNames>
  <calcPr fullCalcOnLoad="1"/>
</workbook>
</file>

<file path=xl/sharedStrings.xml><?xml version="1.0" encoding="utf-8"?>
<sst xmlns="http://schemas.openxmlformats.org/spreadsheetml/2006/main" count="129" uniqueCount="85">
  <si>
    <t>&lt;item&gt;</t>
  </si>
  <si>
    <t>&lt;/item&gt;</t>
  </si>
  <si>
    <t>&lt;?xml version="1.0"?&gt;</t>
  </si>
  <si>
    <t>&lt;?xml-stylesheet type="text/xsl" href="../word-list.xsl"?&gt;</t>
  </si>
  <si>
    <t>&lt;wordlist&gt;</t>
  </si>
  <si>
    <t>&lt;/wordlist&gt;</t>
  </si>
  <si>
    <t>&lt;headers&gt;</t>
  </si>
  <si>
    <t>&lt;/headers&gt;</t>
  </si>
  <si>
    <t>Transcription</t>
  </si>
  <si>
    <t>Alt. Orthography</t>
  </si>
  <si>
    <t>Native Orthography</t>
  </si>
  <si>
    <t>Semantic Category</t>
  </si>
  <si>
    <t>Alt. Transcription</t>
  </si>
  <si>
    <t>Language Name:</t>
  </si>
  <si>
    <t>Georgian</t>
  </si>
  <si>
    <t>მოჭადრაკეები</t>
  </si>
  <si>
    <t>– ერთი შესანიშნავი მოჭადრაკე პოლკოვნიკი გვეწვია, შენთან თამაში სურს და, თუ დრო გაქვს, მოდი, ჩემთან არისო. აბა, შენ იცი, თუ შენებურად გვასახელებ ქართველებსო!</t>
  </si>
  <si>
    <t>– თქვენ, რობორც პირველსავე გამოსვლაზე გეტყობათ, თეორია არ უნდა იცოდეთო. კუთხის პაიკი რა ხელნოსაკიდებელი იყოო?</t>
  </si>
  <si>
    <t>– თეორია რა არის? – ეკითხება მამაჩემი.</t>
  </si>
  <si>
    <t>– სხვადასხვა სათამაშო კანონები.</t>
  </si>
  <si>
    <t>– ჩვენ, ქართველებმა, ერთი კანონის მეტი არა ვიცით რა: ისე უნდა ითამაშო, რომ მოპირდაპირეს მოუგო.</t>
  </si>
  <si>
    <t>– ეგ მართალია, მაგრიმ უთეორიოდ არ შეიძლება.</t>
  </si>
  <si>
    <t>– არ ამიხსნით მაინც, რა არის თეორია?</t>
  </si>
  <si>
    <t>– სხვადასხვა გამოჩენილ მოჭადრაკეთა ნათამაშევი, რომელიც სხვებისათვის სამაგალითო კანონად დარჩენილა.</t>
  </si>
  <si>
    <t>– ჰო, კარგი, მაგრამ ისინიც ხომ ჩემისთანა მიწიშვილები იქნებოდნენ, ციდან ხომ ვერ ჩამოფრინდებოდნენ. ახლა ჩემს თამაშსაც უგდეთ ყური და, თუ მოგეწონათ, ჩაწერეთ და თეორია იქნებაო.</t>
  </si>
  <si>
    <t>პოლკოვნიკმა დაიწყო თამაში და არ გაუვლია დიდ ხანს, რომ კიდეც წააგო. შეწუხდა და თქვა:</t>
  </si>
  <si>
    <t>– აშიბკაო!</t>
  </si>
  <si>
    <t>ითამაშეს მეორე, კიდევ წააგო და თქვა:</t>
  </si>
  <si>
    <t>მესამე, მეოთხე, მეხუთე… გაცხარებული პოლკოვნიკი აგებს და თან იძახის: – აშიბკა, აშიბკაო!</t>
  </si>
  <si>
    <t>მამაჩემს გაეცინა და უთხრა:</t>
  </si>
  <si>
    <t>– პოლკოვნიკო, ტყუილად ნუ ფიქრობთ, რომ მოიგოთ. სანამ უგ ვიღაც „აშიბკა“ გადაგკიდებიათ, მაგას თავიდან არ მოიშორებთო!</t>
  </si>
  <si>
    <t>ეს ხუმრობა მის სოპირდაპირეს ეწყინა, შეურაცხყოფად მიიღო და ხმამაღლა ლაპარაკი დაიწყო. მამაჩემმა დამშვადებით უპასუხა:</t>
  </si>
  <si>
    <t>– ნარდი ჭადრაკი და სათამაშოები სასიამოვნოდ და დროს გასატარებლად გამიგონია ჩვენშიო. ხუმრობაც შეშვენის და მეც ჩვენი ქვეყნის ჩძეულებაზე ვადგავარო, და თქვენში თუ საწყენი და გასაჯავრებელი ყოფილა, ჩემთან რა გინდათ, ისევ თქვენებთან გეთამაშათო!</t>
  </si>
  <si>
    <t>გაჯავრებულმა დაავლო ქუდს ხელი და გამოვარდა გარეთ.</t>
  </si>
  <si>
    <t>Die Schachspieler</t>
  </si>
  <si>
    <t>Mein Vater war seinerzeit ein berühmter Schachspieler; niemand vermochte ihn zu schlagen. Besonders die Offiziere des Generalstabes waren bestrebt ihn irgendwie zu schlagen, aber sie brachten es nicht fertig. Einmal hatte ihm der Generalgouverneur, G. Eristhawi, aus Tbilissi mitteilen lassen:</t>
  </si>
  <si>
    <t>– Ein ausgezeichneter Schachspieler, ein Oberst, (hat uns aufgesucht=) ist bei uns zu Besuch; er wünscht mit dir zu spielen und, wenn du Zeit hast, komm, er ist bei mir. Nun, zeig was du kannst, ob du (auf deine Art=) wie du das zu tun pflegst, uns Georgiern Ehre machen wirst!</t>
  </si>
  <si>
    <t>Mein Vater fuhr denn auch hin, und die Partie begann. Der Oberst sah, dass sein Gegner sonderbar (mit ihm) spielte und er fragte ihn:</t>
  </si>
  <si>
    <t>– Wie man es Ihnen gleich beim ersten Zug anmerken kann, dürften Sie die Theorie nicht kennen. (Was war der Bauer in der Ecke zu berühren=) Wie konnten Sie einen Zug mit dem Bauern in der Ecke machen?</t>
  </si>
  <si>
    <t>– Was ist Theorie? – frägt ihn mein Vater.</t>
  </si>
  <si>
    <t>– Verschiedene Spielregeln.</t>
  </si>
  <si>
    <t>– Wir Georgier kennen nichts anderes als eine Regel: Du sollst so spielen, dass du den Gegner schlägst.</t>
  </si>
  <si>
    <t>– Das stimmt, aber ohne Theorie ist das nicht möglich.</t>
  </si>
  <si>
    <t>– Wollen Sie mir nicht wenigstens erklären, was Theorie ist?</t>
  </si>
  <si>
    <t>– Die von verschiedenen berühmten Schachspielern gespielten (Partien), die für die andern beispielhafte Regel geblieben sind.</t>
  </si>
  <si>
    <t>– Ja, gut, aber jene waren doch auch Sterbliche wie ich; sie kamen doch nicht vom Himmel heruntergeflogen. Verfolgen Sie nun auch mein Spiel aufmerksam und, wenn es Ihnen gefällt, schreiben Sie es auf, und das wird Theorie sein.</t>
  </si>
  <si>
    <t>Der Oberst begann zu spielen und es verging nicht lange Zeit, da verlor er auch. Er wurde betrübt und sagte:</t>
  </si>
  <si>
    <t>– (Aschibka=) Da habe ich einen Fehler gemacht!</t>
  </si>
  <si>
    <t>Sie spielten eine zweite (Partie); er verlor wieder und sagte:</t>
  </si>
  <si>
    <t>– Aschibka!</t>
  </si>
  <si>
    <t>Eine dritte, vierte, fünfte Partie… Der in Hitze geratene Oberst verliert und ruft dabei: – Aschibka, Aschibka!</t>
  </si>
  <si>
    <t>Meinen Vater überkam das Lachen und er sagte zu ihm:</t>
  </si>
  <si>
    <t>– Oberst, (glauben Sie nicht=) mühen Sie sich nicht umsonst ab, gewinnen zu wollen. Solange dieser “Aschibka” Sie verfolgt, werden Sie ihn auch nicht loswerden!</t>
  </si>
  <si>
    <t>Diesen Scherz nahm sein Gegner übel, er fasste ihn als Beleidigung auf und begann mit erhobener Stimme zu sprechen. Mein Vater antwortete ihm ruhig:</t>
  </si>
  <si>
    <t>– Brettspiel, Schach und (andere) Spiele (habe ich gehört=) kenne ich bei uns als Vergnügen und Zeitvertreib. Dazu passt auch ein Scherz und so halte ich mich auch an die Gebräuche meines Landes, und wenn es bei euch Kränkung und Ärger (gewesen ist=) bedeutet, was wollen Sie bei mir; dann hätten Sie besser mit den Ihrigen gespielt!</t>
  </si>
  <si>
    <t>Erzürnt ergriff er (d.h. mein Vater) seinen Hut und stürzte hinaus.</t>
  </si>
  <si>
    <t>The Chess Players</t>
  </si>
  <si>
    <t>– An outstanding chess player, a colonel, (has called on us=) is visiting us; he wishes to play with you and, if you have time, come, he is at my place.  Now show us what you can do, whether you, (in your way=) as you usually do, will bring honor to us Georgians.</t>
  </si>
  <si>
    <t>So my father went there and the match began.  The colonel saw that his opponent played strangely (with him), and he asked him:</t>
  </si>
  <si>
    <t>– As one can tell about you right from your first move, you can’t know the theory. (What was the pawn in the corner to touch=) How could you make a move with the pawn in the corner?</t>
  </si>
  <si>
    <t>– What is theory? – my father asked him.</t>
  </si>
  <si>
    <t>– Different rules of play.</t>
  </si>
  <si>
    <t>– We Georgians don’t know anything other than one rule: you should play so that you defeat the opponent.</t>
  </si>
  <si>
    <t>– That’s true, but without theory that is not possible.</t>
  </si>
  <si>
    <t>– Don’t you want to at least explain to me what theory is?</t>
  </si>
  <si>
    <t>– Those (games) played by different famous chess players that have remained as exemplary rules for others.</t>
  </si>
  <si>
    <t>– Yes, good, but they were also just mortal like me; they didn’t come flying down from heaven.  Now follow my game attentively too, and if you like it, write it down and it will be theory.</t>
  </si>
  <si>
    <t>The colonel began to play and not much time passed than he lost as well.  He became gloomy and said:</t>
  </si>
  <si>
    <t>– (Aschibka=) I’ve made a mistake there!</t>
  </si>
  <si>
    <t>They played a second (game); he lost again and said:</t>
  </si>
  <si>
    <t>A third, fourth, fifth game…the irritated colonel loses and calls out: – Aschibka, Aschibka!</t>
  </si>
  <si>
    <t>Laughter overcame my father and he said to him:</t>
  </si>
  <si>
    <t>– Colonel, (don’t believe=) don’t struggle for nothing to want to win.  As long as this “Aschibka” pursues you, you won’t get rid of it!</t>
  </si>
  <si>
    <t>His opponent took offense at this joke, he took it as an insult and began to speak with a raised voice.  My father answered him calmly:</t>
  </si>
  <si>
    <t>– Board games, chess and (other) games (I have heard=) I know as pleasures and pastimes where we are from.  A joke also fits in there, and so I stick to the customs of my country; and if it (has been=) means hurting someone’s feelings and trouble where you come from, then you should have played with your own (people)!</t>
  </si>
  <si>
    <t>Angered, he (i.e. my father) grabbed his hat and rushed out.</t>
  </si>
  <si>
    <t>English</t>
  </si>
  <si>
    <t>German</t>
  </si>
  <si>
    <t>My father was a famous chess player in his time; no one was able to defeat him.  Above all the officers of the general staff endeavored to defeat him somehow, but they couldn’t manage it.  Once the General Governor, G. Eristhawi, had him notified from Tbilisi:</t>
  </si>
  <si>
    <t>mamat͡ʃemi tavis droze ɡantkeuli mot͡ʃʼadrakʼe iqʼo, veravin uɡebda. ɡansakʼutrebit ɡenerlis ʃtʼabis opitsrebi iqʼvnen mondomebuli, rom roɡorme moeɡot, maɡram veras at͡sʼqʼobdnen. ertxel ɡeneral-ɡubernatʼors, ɡ. eristavs, ʃemoetvala tbilisidan:</t>
  </si>
  <si>
    <t>– erti ʃesaniʃnavi mot͡ʃʼadrakʼe pʼolkʼivnikʼi ɡvet͡sʼvia, ʃentan tamaʃi surs da, tu dro ɡakvs, modi, t͡ʃemtan ariso. aba, ʃen it͡si, tu ʃeneburad ɡvasaxeleb kartvelebsoǃ</t>
  </si>
  <si>
    <t>– tkven, roɡort͡s pʼirvelsave ɡamosvlaze ɡetʼqʼobat teoria ar unda it͡sodeto…</t>
  </si>
  <si>
    <t>მამაჩემი თავის დროზე განთქეული მოჭადრაკე იყო, ვერავინ უგებდა. განსაკუთრებით გენერლის შტაბის ოფიცრები იყვნენ მონდომებული, რომ როგორმე მოეგოთ, მაგრამ ვერას აწყობდნენ. ერთხელ გენერალ-გუბერნატორს, გ. ერისთავს, შემოეთვალა თბილისიდან:</t>
  </si>
  <si>
    <t>mamat͡ʃemit͡s t͡sʼavida da ɡaimarta tamaʃoba. pʼolkʼovnikʼma dainaxa, rom mopʼirdapʼire axirebulad etamaʃeboda da hkʼitxa:</t>
  </si>
  <si>
    <t>მამაჩემიც წავიდა და გაიმართა თამაშობა. პოლკოვნიკმა დაინახა, რომ მოპირდაპირე ახირებულად ეთამაშებოდა და ჰკითხა:</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</si>
</sst>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5">
    <font>
      <sz val="12"/>
      <name val="Doulos SIL"/>
      <family val="0"/>
    </font>
    <font>
      <sz val="8"/>
      <name val="Doulos SIL"/>
      <family val="0"/>
    </font>
    <font>
      <u val="single"/>
      <sz val="12"/>
      <color indexed="12"/>
      <name val="Doulos SIL"/>
      <family val="0"/>
    </font>
    <font>
      <u val="single"/>
      <sz val="12"/>
      <color indexed="36"/>
      <name val="Doulos SIL"/>
      <family val="0"/>
    </font>
    <font>
      <sz val="12"/>
      <name val="TITUS Cyberbit Basic"/>
      <family val="1"/>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4"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Alignment="1">
      <alignment vertical="top" wrapText="1"/>
    </xf>
    <xf numFmtId="0" fontId="0" fillId="0" borderId="0" xfId="0" applyAlignment="1" quotePrefix="1">
      <alignment vertical="top" wrapText="1"/>
    </xf>
    <xf numFmtId="0" fontId="0" fillId="0" borderId="0" xfId="0" applyNumberFormat="1" applyFont="1" applyAlignment="1">
      <alignment vertical="top" wrapText="1"/>
    </xf>
    <xf numFmtId="0" fontId="0" fillId="0" borderId="0" xfId="0" applyAlignment="1">
      <alignment vertical="top"/>
    </xf>
    <xf numFmtId="0" fontId="0" fillId="0" borderId="0" xfId="0" applyFon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6"/>
  <sheetViews>
    <sheetView tabSelected="1" workbookViewId="0" topLeftCell="A1">
      <selection activeCell="B7" sqref="B7"/>
    </sheetView>
  </sheetViews>
  <sheetFormatPr defaultColWidth="8.796875" defaultRowHeight="15"/>
  <cols>
    <col min="1" max="1" width="4" style="2" customWidth="1"/>
    <col min="2" max="2" width="26.8984375" style="2" customWidth="1"/>
    <col min="3" max="3" width="9.19921875" style="2" customWidth="1"/>
    <col min="4" max="4" width="27" style="2" customWidth="1"/>
    <col min="5" max="5" width="6.69921875" style="2" customWidth="1"/>
    <col min="6" max="6" width="25.5" style="2" customWidth="1"/>
    <col min="7" max="7" width="31.19921875" style="2" customWidth="1"/>
    <col min="8" max="8" width="16.3984375" style="2" bestFit="1" customWidth="1"/>
    <col min="9" max="16384" width="9" style="2" customWidth="1"/>
  </cols>
  <sheetData>
    <row r="1" spans="2:3" ht="20.25">
      <c r="B1" s="2" t="s">
        <v>13</v>
      </c>
      <c r="C1" s="2" t="s">
        <v>14</v>
      </c>
    </row>
    <row r="2" spans="2:8" s="7" customFormat="1" ht="20.25">
      <c r="B2" s="7" t="s">
        <v>10</v>
      </c>
      <c r="C2" s="7" t="s">
        <v>9</v>
      </c>
      <c r="D2" s="8" t="s">
        <v>8</v>
      </c>
      <c r="E2" s="8" t="s">
        <v>12</v>
      </c>
      <c r="F2" s="8" t="s">
        <v>76</v>
      </c>
      <c r="G2" s="8" t="s">
        <v>77</v>
      </c>
      <c r="H2" s="8" t="s">
        <v>11</v>
      </c>
    </row>
    <row r="3" spans="2:8" ht="20.25">
      <c r="B3" s="1" t="s">
        <v>15</v>
      </c>
      <c r="D3" s="3"/>
      <c r="E3" s="3"/>
      <c r="F3" s="3" t="s">
        <v>56</v>
      </c>
      <c r="G3" s="3" t="s">
        <v>34</v>
      </c>
      <c r="H3" s="3"/>
    </row>
    <row r="4" spans="1:8" ht="202.5">
      <c r="A4" s="2">
        <v>1</v>
      </c>
      <c r="B4" s="1" t="s">
        <v>82</v>
      </c>
      <c r="D4" s="3" t="s">
        <v>79</v>
      </c>
      <c r="E4" s="3"/>
      <c r="F4" s="3" t="s">
        <v>78</v>
      </c>
      <c r="G4" s="6" t="s">
        <v>35</v>
      </c>
      <c r="H4" s="3"/>
    </row>
    <row r="5" spans="1:8" ht="202.5">
      <c r="A5" s="2">
        <v>2</v>
      </c>
      <c r="B5" s="1" t="s">
        <v>16</v>
      </c>
      <c r="D5" s="3" t="s">
        <v>80</v>
      </c>
      <c r="E5" s="3"/>
      <c r="F5" s="6" t="s">
        <v>57</v>
      </c>
      <c r="G5" s="6" t="s">
        <v>36</v>
      </c>
      <c r="H5" s="3"/>
    </row>
    <row r="6" spans="1:8" ht="101.25">
      <c r="A6" s="2">
        <v>3</v>
      </c>
      <c r="B6" s="1" t="s">
        <v>84</v>
      </c>
      <c r="D6" s="3" t="s">
        <v>83</v>
      </c>
      <c r="E6" s="3"/>
      <c r="F6" s="3" t="s">
        <v>58</v>
      </c>
      <c r="G6" s="3" t="s">
        <v>37</v>
      </c>
      <c r="H6" s="3"/>
    </row>
    <row r="7" spans="1:8" ht="141.75">
      <c r="A7" s="2">
        <v>4</v>
      </c>
      <c r="B7" s="1" t="s">
        <v>17</v>
      </c>
      <c r="D7" s="3" t="s">
        <v>81</v>
      </c>
      <c r="E7" s="3"/>
      <c r="F7" s="3" t="s">
        <v>59</v>
      </c>
      <c r="G7" s="3" t="s">
        <v>38</v>
      </c>
      <c r="H7" s="3"/>
    </row>
    <row r="8" spans="1:8" ht="40.5">
      <c r="A8" s="2">
        <v>5</v>
      </c>
      <c r="B8" s="1" t="s">
        <v>18</v>
      </c>
      <c r="D8" s="3"/>
      <c r="E8" s="3"/>
      <c r="F8" s="3" t="s">
        <v>60</v>
      </c>
      <c r="G8" s="3" t="s">
        <v>39</v>
      </c>
      <c r="H8" s="3"/>
    </row>
    <row r="9" spans="1:7" ht="31.5">
      <c r="A9" s="2">
        <v>6</v>
      </c>
      <c r="B9" s="1" t="s">
        <v>19</v>
      </c>
      <c r="F9" s="3" t="s">
        <v>61</v>
      </c>
      <c r="G9" s="3" t="s">
        <v>40</v>
      </c>
    </row>
    <row r="10" spans="1:7" ht="81">
      <c r="A10" s="2">
        <v>7</v>
      </c>
      <c r="B10" s="1" t="s">
        <v>20</v>
      </c>
      <c r="F10" s="3" t="s">
        <v>62</v>
      </c>
      <c r="G10" s="3" t="s">
        <v>41</v>
      </c>
    </row>
    <row r="11" spans="1:7" ht="40.5">
      <c r="A11" s="2">
        <v>8</v>
      </c>
      <c r="B11" s="1" t="s">
        <v>21</v>
      </c>
      <c r="F11" s="3" t="s">
        <v>63</v>
      </c>
      <c r="G11" s="3" t="s">
        <v>42</v>
      </c>
    </row>
    <row r="12" spans="1:7" ht="40.5">
      <c r="A12" s="2">
        <v>9</v>
      </c>
      <c r="B12" s="1" t="s">
        <v>22</v>
      </c>
      <c r="F12" s="3" t="s">
        <v>64</v>
      </c>
      <c r="G12" s="3" t="s">
        <v>43</v>
      </c>
    </row>
    <row r="13" spans="1:7" ht="101.25">
      <c r="A13" s="2">
        <v>10</v>
      </c>
      <c r="B13" s="1" t="s">
        <v>23</v>
      </c>
      <c r="F13" s="3" t="s">
        <v>65</v>
      </c>
      <c r="G13" s="3" t="s">
        <v>44</v>
      </c>
    </row>
    <row r="14" spans="1:7" ht="162">
      <c r="A14" s="2">
        <v>11</v>
      </c>
      <c r="B14" s="1" t="s">
        <v>24</v>
      </c>
      <c r="F14" s="3" t="s">
        <v>66</v>
      </c>
      <c r="G14" s="3" t="s">
        <v>45</v>
      </c>
    </row>
    <row r="15" spans="1:7" ht="81">
      <c r="A15" s="2">
        <v>12</v>
      </c>
      <c r="B15" s="1" t="s">
        <v>25</v>
      </c>
      <c r="F15" s="3" t="s">
        <v>67</v>
      </c>
      <c r="G15" s="3" t="s">
        <v>46</v>
      </c>
    </row>
    <row r="16" spans="1:7" ht="40.5">
      <c r="A16" s="2">
        <v>13</v>
      </c>
      <c r="B16" s="1" t="s">
        <v>26</v>
      </c>
      <c r="F16" s="3" t="s">
        <v>68</v>
      </c>
      <c r="G16" s="3" t="s">
        <v>47</v>
      </c>
    </row>
    <row r="17" spans="1:7" ht="60.75">
      <c r="A17" s="2">
        <v>14</v>
      </c>
      <c r="B17" s="1" t="s">
        <v>27</v>
      </c>
      <c r="F17" s="3" t="s">
        <v>69</v>
      </c>
      <c r="G17" s="3" t="s">
        <v>48</v>
      </c>
    </row>
    <row r="18" spans="1:7" ht="20.25">
      <c r="A18" s="2">
        <v>15</v>
      </c>
      <c r="B18" s="1" t="s">
        <v>26</v>
      </c>
      <c r="F18" s="3" t="s">
        <v>49</v>
      </c>
      <c r="G18" s="3" t="s">
        <v>49</v>
      </c>
    </row>
    <row r="19" spans="1:7" ht="81">
      <c r="A19" s="2">
        <v>16</v>
      </c>
      <c r="B19" s="1" t="s">
        <v>28</v>
      </c>
      <c r="F19" s="3" t="s">
        <v>70</v>
      </c>
      <c r="G19" s="3" t="s">
        <v>50</v>
      </c>
    </row>
    <row r="20" spans="1:7" ht="40.5">
      <c r="A20" s="2">
        <v>17</v>
      </c>
      <c r="B20" s="1" t="s">
        <v>29</v>
      </c>
      <c r="F20" s="3" t="s">
        <v>71</v>
      </c>
      <c r="G20" s="3" t="s">
        <v>51</v>
      </c>
    </row>
    <row r="21" spans="1:7" ht="121.5">
      <c r="A21" s="2">
        <v>18</v>
      </c>
      <c r="B21" s="1" t="s">
        <v>30</v>
      </c>
      <c r="F21" s="3" t="s">
        <v>72</v>
      </c>
      <c r="G21" s="3" t="s">
        <v>52</v>
      </c>
    </row>
    <row r="22" spans="1:7" ht="101.25">
      <c r="A22" s="2">
        <v>19</v>
      </c>
      <c r="B22" s="1" t="s">
        <v>31</v>
      </c>
      <c r="F22" s="3" t="s">
        <v>73</v>
      </c>
      <c r="G22" s="3" t="s">
        <v>53</v>
      </c>
    </row>
    <row r="23" spans="1:7" ht="263.25">
      <c r="A23" s="2">
        <v>20</v>
      </c>
      <c r="B23" s="1" t="s">
        <v>32</v>
      </c>
      <c r="F23" s="6" t="s">
        <v>74</v>
      </c>
      <c r="G23" s="6" t="s">
        <v>54</v>
      </c>
    </row>
    <row r="24" spans="1:7" ht="60.75">
      <c r="A24" s="2">
        <v>21</v>
      </c>
      <c r="B24" s="1" t="s">
        <v>33</v>
      </c>
      <c r="F24" s="3" t="s">
        <v>75</v>
      </c>
      <c r="G24" s="3" t="s">
        <v>55</v>
      </c>
    </row>
    <row r="209" ht="20.25">
      <c r="B209" s="4"/>
    </row>
    <row r="223" ht="20.25">
      <c r="B223" s="5"/>
    </row>
    <row r="287" ht="20.25">
      <c r="E287" s="3"/>
    </row>
    <row r="288" ht="20.25">
      <c r="E288" s="3"/>
    </row>
    <row r="289" ht="20.25">
      <c r="E289" s="3"/>
    </row>
    <row r="290" ht="20.25">
      <c r="E290" s="3"/>
    </row>
    <row r="291" ht="20.25">
      <c r="E291" s="3"/>
    </row>
    <row r="292" ht="20.25">
      <c r="E292" s="3"/>
    </row>
    <row r="293" ht="20.25">
      <c r="E293" s="3"/>
    </row>
    <row r="294" ht="20.25">
      <c r="E294" s="3"/>
    </row>
    <row r="295" ht="20.25">
      <c r="E295" s="3"/>
    </row>
    <row r="296" ht="20.25">
      <c r="E296" s="3"/>
    </row>
    <row r="297" ht="20.25">
      <c r="E297" s="3"/>
    </row>
    <row r="298" ht="20.25">
      <c r="E298" s="3"/>
    </row>
    <row r="299" ht="20.25">
      <c r="E299" s="3"/>
    </row>
    <row r="300" ht="20.25">
      <c r="E300" s="3"/>
    </row>
    <row r="301" ht="20.25">
      <c r="E301" s="3"/>
    </row>
    <row r="302" ht="20.25">
      <c r="E302" s="3"/>
    </row>
    <row r="303" ht="20.25">
      <c r="E303" s="3"/>
    </row>
    <row r="304" ht="20.25">
      <c r="E304" s="3"/>
    </row>
    <row r="305" ht="20.25">
      <c r="E305" s="3"/>
    </row>
    <row r="306" ht="20.25">
      <c r="E306" s="3"/>
    </row>
    <row r="307" ht="20.25">
      <c r="E307" s="3"/>
    </row>
    <row r="308" ht="20.25">
      <c r="E308" s="3"/>
    </row>
    <row r="309" ht="20.25">
      <c r="E309" s="3"/>
    </row>
    <row r="310" ht="20.25">
      <c r="E310" s="3"/>
    </row>
    <row r="311" ht="20.25">
      <c r="E311" s="3"/>
    </row>
    <row r="312" ht="20.25">
      <c r="E312" s="3"/>
    </row>
    <row r="313" ht="20.25">
      <c r="E313" s="3"/>
    </row>
    <row r="314" ht="20.25">
      <c r="E314" s="3"/>
    </row>
    <row r="315" ht="20.25">
      <c r="E315" s="3"/>
    </row>
    <row r="316" ht="20.25">
      <c r="E316" s="3"/>
    </row>
    <row r="317" ht="20.25">
      <c r="E317" s="3"/>
    </row>
    <row r="318" ht="20.25">
      <c r="E318" s="3"/>
    </row>
    <row r="319" ht="20.25">
      <c r="E319" s="3"/>
    </row>
    <row r="320" ht="20.25">
      <c r="E320" s="3"/>
    </row>
    <row r="321" ht="20.25">
      <c r="E321" s="3"/>
    </row>
    <row r="322" ht="20.25">
      <c r="E322" s="3"/>
    </row>
    <row r="323" ht="20.25">
      <c r="E323" s="3"/>
    </row>
    <row r="324" ht="20.25">
      <c r="E324" s="3"/>
    </row>
    <row r="325" ht="20.25">
      <c r="E325" s="3"/>
    </row>
    <row r="326" ht="20.25">
      <c r="E326" s="3"/>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25"/>
  <sheetViews>
    <sheetView workbookViewId="0" topLeftCell="A1">
      <selection activeCell="A25" sqref="A25"/>
    </sheetView>
  </sheetViews>
  <sheetFormatPr defaultColWidth="8.796875" defaultRowHeight="15"/>
  <cols>
    <col min="1" max="1" width="25.8984375" style="0" customWidth="1"/>
    <col min="2" max="2" width="50" style="0" customWidth="1"/>
    <col min="3" max="3" width="59" style="0" customWidth="1"/>
    <col min="4" max="4" width="73.5" style="0" customWidth="1"/>
    <col min="5" max="5" width="48.3984375" style="0" customWidth="1"/>
    <col min="6" max="6" width="50.19921875" style="0" customWidth="1"/>
    <col min="7" max="9" width="56.5" style="0" customWidth="1"/>
  </cols>
  <sheetData>
    <row r="1" spans="1:4" ht="20.25">
      <c r="A1" t="s">
        <v>2</v>
      </c>
      <c r="B1" t="s">
        <v>3</v>
      </c>
      <c r="C1" t="s">
        <v>4</v>
      </c>
      <c r="D1" t="str">
        <f>CONCATENATE("&lt;language_name&gt;",'Word List'!C1,"&lt;/language_name&gt;")</f>
        <v>&lt;language_name&gt;Georgian&lt;/language_name&gt;</v>
      </c>
    </row>
    <row r="2" spans="1:10" ht="20.25">
      <c r="A2" t="s">
        <v>6</v>
      </c>
      <c r="C2" t="str">
        <f>CONCATENATE("&lt;orthography_header&gt;",'Word List'!B2,"&lt;/orthography_header&gt;")</f>
        <v>&lt;orthography_header&gt;Native Orthography&lt;/orthography_header&gt;</v>
      </c>
      <c r="D2" t="str">
        <f>CONCATENATE("&lt;alt_orthography_header&gt;",'Word List'!C2,"&lt;/alt_orthography_header&gt;")</f>
        <v>&lt;alt_orthography_header&gt;Alt. Orthography&lt;/alt_orthography_header&gt;</v>
      </c>
      <c r="E2" t="str">
        <f>CONCATENATE("&lt;IPA_header&gt;",'Word List'!D2,"&lt;/IPA_header&gt;")</f>
        <v>&lt;IPA_header&gt;Transcription&lt;/IPA_header&gt;</v>
      </c>
      <c r="F2" t="str">
        <f>CONCATENATE("&lt;alt_IPA_header&gt;",'Word List'!E2,"&lt;/alt_IPA_header&gt;")</f>
        <v>&lt;alt_IPA_header&gt;Alt. Transcription&lt;/alt_IPA_header&gt;</v>
      </c>
      <c r="G2" t="str">
        <f>CONCATENATE("&lt;gloss_header&gt;",'Word List'!F2,"&lt;/gloss_header&gt;")</f>
        <v>&lt;gloss_header&gt;English&lt;/gloss_header&gt;</v>
      </c>
      <c r="H2" t="str">
        <f>CONCATENATE("&lt;alt_gloss_header&gt;",'Word List'!G2,"&lt;/alt_gloss_header&gt;")</f>
        <v>&lt;alt_gloss_header&gt;German&lt;/alt_gloss_header&gt;</v>
      </c>
      <c r="J2" t="s">
        <v>7</v>
      </c>
    </row>
    <row r="3" spans="1:10" ht="20.25">
      <c r="A3" t="s">
        <v>0</v>
      </c>
      <c r="B3" t="str">
        <f>CONCATENATE("&lt;entry&gt;",'Word List'!A3,"&lt;/entry&gt;")</f>
        <v>&lt;entry&gt;&lt;/entry&gt;</v>
      </c>
      <c r="C3" t="str">
        <f>CONCATENATE("&lt;native_orthography&gt;",'Word List'!B3,"&lt;/native_orthography&gt;")</f>
        <v>&lt;native_orthography&gt;მოჭადრაკეები&lt;/native_orthography&gt;</v>
      </c>
      <c r="D3" t="str">
        <f>CONCATENATE("&lt;alt_native_orthography&gt;",'Word List'!C3,"&lt;/alt_native_orthography&gt;")</f>
        <v>&lt;alt_native_orthography&gt;&lt;/alt_native_orthography&gt;</v>
      </c>
      <c r="E3" t="str">
        <f>CONCATENATE("&lt;IPA_transcription&gt;",'Word List'!D3,"&lt;/IPA_transcription&gt;")</f>
        <v>&lt;IPA_transcription&gt;&lt;/IPA_transcription&gt;</v>
      </c>
      <c r="F3" t="str">
        <f>CONCATENATE("&lt;alt_IPA_transcription&gt;",'Word List'!E3,"&lt;/alt_IPA_transcription&gt;")</f>
        <v>&lt;alt_IPA_transcription&gt;&lt;/alt_IPA_transcription&gt;</v>
      </c>
      <c r="G3" t="str">
        <f>CONCATENATE("&lt;gloss&gt;",'Word List'!F3,"&lt;/gloss&gt;")</f>
        <v>&lt;gloss&gt;The Chess Players&lt;/gloss&gt;</v>
      </c>
      <c r="H3" t="str">
        <f>CONCATENATE("&lt;alt_gloss&gt;",'Word List'!G3,"&lt;/alt_gloss&gt;")</f>
        <v>&lt;alt_gloss&gt;Die Schachspieler&lt;/alt_gloss&gt;</v>
      </c>
      <c r="I3" t="str">
        <f>CONCATENATE("&lt;semantic_category&gt;",'Word List'!H3,"&lt;/semantic_category&gt;")</f>
        <v>&lt;semantic_category&gt;&lt;/semantic_category&gt;</v>
      </c>
      <c r="J3" t="s">
        <v>1</v>
      </c>
    </row>
    <row r="4" spans="1:10" ht="20.25">
      <c r="A4" t="s">
        <v>0</v>
      </c>
      <c r="B4" t="str">
        <f>CONCATENATE("&lt;entry&gt;",'Word List'!A4,"&lt;/entry&gt;")</f>
        <v>&lt;entry&gt;1&lt;/entry&gt;</v>
      </c>
      <c r="C4" t="str">
        <f>CONCATENATE("&lt;native_orthography&gt;",'Word List'!B4,"&lt;/native_orthography&gt;")</f>
        <v>&lt;native_orthography&gt;მამაჩემი თავის დროზე განთქეული მოჭადრაკე იყო, ვერავინ უგებდა. განსაკუთრებით გენერლის შტაბის ოფიცრები იყვნენ მონდომებული, რომ როგორმე მოეგოთ, მაგრამ ვერას აწყობდნენ. ერთხელ გენერალ-გუბერნატორს, გ. ერისთავს, შემოეთვალა თბილისიდან:&lt;/native_orthography&gt;</v>
      </c>
      <c r="D4" t="str">
        <f>CONCATENATE("&lt;alt_native_orthography&gt;",'Word List'!C4,"&lt;/alt_native_orthography&gt;")</f>
        <v>&lt;alt_native_orthography&gt;&lt;/alt_native_orthography&gt;</v>
      </c>
      <c r="E4" t="str">
        <f>CONCATENATE("&lt;IPA_transcription&gt;",'Word List'!D4,"&lt;/IPA_transcription&gt;")</f>
        <v>&lt;IPA_transcription&gt;mamat͡ʃemi tavis droze ɡantkeuli mot͡ʃʼadrakʼe iqʼo, veravin uɡebda. ɡansakʼutrebit ɡenerlis ʃtʼabis opitsrebi iqʼvnen mondomebuli, rom roɡorme moeɡot, maɡram veras at͡sʼqʼobdnen. ertxel ɡeneral-ɡubernatʼors, ɡ. eristavs, ʃemoetvala tbilisidan:&lt;/IPA_transcription&gt;</v>
      </c>
      <c r="F4" t="str">
        <f>CONCATENATE("&lt;alt_IPA_transcription&gt;",'Word List'!E4,"&lt;/alt_IPA_transcription&gt;")</f>
        <v>&lt;alt_IPA_transcription&gt;&lt;/alt_IPA_transcription&gt;</v>
      </c>
      <c r="G4" t="str">
        <f>CONCATENATE("&lt;gloss&gt;",'Word List'!F4,"&lt;/gloss&gt;")</f>
        <v>&lt;gloss&gt;My father was a famous chess player in his time; no one was able to defeat him.  Above all the officers of the general staff endeavored to defeat him somehow, but they couldn’t manage it.  Once the General Governor, G. Eristhawi, had him notified from Tbilisi:&lt;/gloss&gt;</v>
      </c>
      <c r="H4" t="str">
        <f>CONCATENATE("&lt;alt_gloss&gt;",'Word List'!G4,"&lt;/alt_gloss&gt;")</f>
        <v>&lt;alt_gloss&gt;Mein Vater war seinerzeit ein berühmter Schachspieler; niemand vermochte ihn zu schlagen. Besonders die Offiziere des Generalstabes waren bestrebt ihn irgendwie zu schlagen, aber sie brachten es nicht fertig. Einmal hatte ihm der Generalgouverneur, G. Eristhawi, aus Tbilissi mitteilen lassen:&lt;/alt_gloss&gt;</v>
      </c>
      <c r="I4" t="str">
        <f>CONCATENATE("&lt;semantic_category&gt;",'Word List'!H4,"&lt;/semantic_category&gt;")</f>
        <v>&lt;semantic_category&gt;&lt;/semantic_category&gt;</v>
      </c>
      <c r="J4" t="s">
        <v>1</v>
      </c>
    </row>
    <row r="5" spans="1:10" ht="20.25">
      <c r="A5" t="s">
        <v>0</v>
      </c>
      <c r="B5" t="str">
        <f>CONCATENATE("&lt;entry&gt;",'Word List'!A5,"&lt;/entry&gt;")</f>
        <v>&lt;entry&gt;2&lt;/entry&gt;</v>
      </c>
      <c r="C5" t="str">
        <f>CONCATENATE("&lt;native_orthography&gt;",'Word List'!B5,"&lt;/native_orthography&gt;")</f>
        <v>&lt;native_orthography&gt;– ერთი შესანიშნავი მოჭადრაკე პოლკოვნიკი გვეწვია, შენთან თამაში სურს და, თუ დრო გაქვს, მოდი, ჩემთან არისო. აბა, შენ იცი, თუ შენებურად გვასახელებ ქართველებსო!&lt;/native_orthography&gt;</v>
      </c>
      <c r="D5" t="str">
        <f>CONCATENATE("&lt;alt_native_orthography&gt;",'Word List'!C5,"&lt;/alt_native_orthography&gt;")</f>
        <v>&lt;alt_native_orthography&gt;&lt;/alt_native_orthography&gt;</v>
      </c>
      <c r="E5" t="str">
        <f>CONCATENATE("&lt;IPA_transcription&gt;",'Word List'!D5,"&lt;/IPA_transcription&gt;")</f>
        <v>&lt;IPA_transcription&gt;– erti ʃesaniʃnavi mot͡ʃʼadrakʼe pʼolkʼivnikʼi ɡvet͡sʼvia, ʃentan tamaʃi surs da, tu dro ɡakvs, modi, t͡ʃemtan ariso. aba, ʃen it͡si, tu ʃeneburad ɡvasaxeleb kartvelebsoǃ&lt;/IPA_transcription&gt;</v>
      </c>
      <c r="F5" t="str">
        <f>CONCATENATE("&lt;alt_IPA_transcription&gt;",'Word List'!E5,"&lt;/alt_IPA_transcription&gt;")</f>
        <v>&lt;alt_IPA_transcription&gt;&lt;/alt_IPA_transcription&gt;</v>
      </c>
      <c r="G5" t="str">
        <f>CONCATENATE("&lt;gloss&gt;",'Word List'!F5,"&lt;/gloss&gt;")</f>
        <v>&lt;gloss&gt;– An outstanding chess player, a colonel, (has called on us=) is visiting us; he wishes to play with you and, if you have time, come, he is at my place.  Now show us what you can do, whether you, (in your way=) as you usually do, will bring honor to us Georgians.&lt;/gloss&gt;</v>
      </c>
      <c r="H5" t="str">
        <f>CONCATENATE("&lt;alt_gloss&gt;",'Word List'!G5,"&lt;/alt_gloss&gt;")</f>
        <v>&lt;alt_gloss&gt;– Ein ausgezeichneter Schachspieler, ein Oberst, (hat uns aufgesucht=) ist bei uns zu Besuch; er wünscht mit dir zu spielen und, wenn du Zeit hast, komm, er ist bei mir. Nun, zeig was du kannst, ob du (auf deine Art=) wie du das zu tun pflegst, uns Georgiern Ehre machen wirst!&lt;/alt_gloss&gt;</v>
      </c>
      <c r="I5" t="str">
        <f>CONCATENATE("&lt;semantic_category&gt;",'Word List'!H5,"&lt;/semantic_category&gt;")</f>
        <v>&lt;semantic_category&gt;&lt;/semantic_category&gt;</v>
      </c>
      <c r="J5" t="s">
        <v>1</v>
      </c>
    </row>
    <row r="6" spans="1:10" ht="20.25">
      <c r="A6" t="s">
        <v>0</v>
      </c>
      <c r="B6" t="str">
        <f>CONCATENATE("&lt;entry&gt;",'Word List'!A6,"&lt;/entry&gt;")</f>
        <v>&lt;entry&gt;3&lt;/entry&gt;</v>
      </c>
      <c r="C6" t="str">
        <f>CONCATENATE("&lt;native_orthography&gt;",'Word List'!B6,"&lt;/native_orthography&gt;")</f>
        <v>&lt;native_orthography&gt;მამაჩემიც წავიდა და გაიმართა თამაშობა. პოლკოვნიკმა დაინახა, რომ მოპირდაპირე ახირებულად ეთამაშებოდა და ჰკითხა:&lt;/native_orthography&gt;</v>
      </c>
      <c r="D6" t="str">
        <f>CONCATENATE("&lt;alt_native_orthography&gt;",'Word List'!C6,"&lt;/alt_native_orthography&gt;")</f>
        <v>&lt;alt_native_orthography&gt;&lt;/alt_native_orthography&gt;</v>
      </c>
      <c r="E6" t="str">
        <f>CONCATENATE("&lt;IPA_transcription&gt;",'Word List'!D6,"&lt;/IPA_transcription&gt;")</f>
        <v>&lt;IPA_transcription&gt;mamat͡ʃemit͡s t͡sʼavida da ɡaimarta tamaʃoba. pʼolkʼovnikʼma dainaxa, rom mopʼirdapʼire axirebulad etamaʃeboda da hkʼitxa:&lt;/IPA_transcription&gt;</v>
      </c>
      <c r="F6" t="str">
        <f>CONCATENATE("&lt;alt_IPA_transcription&gt;",'Word List'!E6,"&lt;/alt_IPA_transcription&gt;")</f>
        <v>&lt;alt_IPA_transcription&gt;&lt;/alt_IPA_transcription&gt;</v>
      </c>
      <c r="G6" t="str">
        <f>CONCATENATE("&lt;gloss&gt;",'Word List'!F6,"&lt;/gloss&gt;")</f>
        <v>&lt;gloss&gt;So my father went there and the match began.  The colonel saw that his opponent played strangely (with him), and he asked him:&lt;/gloss&gt;</v>
      </c>
      <c r="H6" t="str">
        <f>CONCATENATE("&lt;alt_gloss&gt;",'Word List'!G6,"&lt;/alt_gloss&gt;")</f>
        <v>&lt;alt_gloss&gt;Mein Vater fuhr denn auch hin, und die Partie begann. Der Oberst sah, dass sein Gegner sonderbar (mit ihm) spielte und er fragte ihn:&lt;/alt_gloss&gt;</v>
      </c>
      <c r="I6" t="str">
        <f>CONCATENATE("&lt;semantic_category&gt;",'Word List'!H6,"&lt;/semantic_category&gt;")</f>
        <v>&lt;semantic_category&gt;&lt;/semantic_category&gt;</v>
      </c>
      <c r="J6" t="s">
        <v>1</v>
      </c>
    </row>
    <row r="7" spans="1:10" ht="20.25">
      <c r="A7" t="s">
        <v>0</v>
      </c>
      <c r="B7" t="str">
        <f>CONCATENATE("&lt;entry&gt;",'Word List'!A7,"&lt;/entry&gt;")</f>
        <v>&lt;entry&gt;4&lt;/entry&gt;</v>
      </c>
      <c r="C7" t="str">
        <f>CONCATENATE("&lt;native_orthography&gt;",'Word List'!B7,"&lt;/native_orthography&gt;")</f>
        <v>&lt;native_orthography&gt;– თქვენ, რობორც პირველსავე გამოსვლაზე გეტყობათ, თეორია არ უნდა იცოდეთო. კუთხის პაიკი რა ხელნოსაკიდებელი იყოო?&lt;/native_orthography&gt;</v>
      </c>
      <c r="D7" t="str">
        <f>CONCATENATE("&lt;alt_native_orthography&gt;",'Word List'!C7,"&lt;/alt_native_orthography&gt;")</f>
        <v>&lt;alt_native_orthography&gt;&lt;/alt_native_orthography&gt;</v>
      </c>
      <c r="E7" t="str">
        <f>CONCATENATE("&lt;IPA_transcription&gt;",'Word List'!D7,"&lt;/IPA_transcription&gt;")</f>
        <v>&lt;IPA_transcription&gt;– tkven, roɡort͡s pʼirvelsave ɡamosvlaze ɡetʼqʼobat teoria ar unda it͡sodeto…&lt;/IPA_transcription&gt;</v>
      </c>
      <c r="F7" t="str">
        <f>CONCATENATE("&lt;alt_IPA_transcription&gt;",'Word List'!E7,"&lt;/alt_IPA_transcription&gt;")</f>
        <v>&lt;alt_IPA_transcription&gt;&lt;/alt_IPA_transcription&gt;</v>
      </c>
      <c r="G7" t="str">
        <f>CONCATENATE("&lt;gloss&gt;",'Word List'!F7,"&lt;/gloss&gt;")</f>
        <v>&lt;gloss&gt;– As one can tell about you right from your first move, you can’t know the theory. (What was the pawn in the corner to touch=) How could you make a move with the pawn in the corner?&lt;/gloss&gt;</v>
      </c>
      <c r="H7" t="str">
        <f>CONCATENATE("&lt;alt_gloss&gt;",'Word List'!G7,"&lt;/alt_gloss&gt;")</f>
        <v>&lt;alt_gloss&gt;– Wie man es Ihnen gleich beim ersten Zug anmerken kann, dürften Sie die Theorie nicht kennen. (Was war der Bauer in der Ecke zu berühren=) Wie konnten Sie einen Zug mit dem Bauern in der Ecke machen?&lt;/alt_gloss&gt;</v>
      </c>
      <c r="I7" t="str">
        <f>CONCATENATE("&lt;semantic_category&gt;",'Word List'!H7,"&lt;/semantic_category&gt;")</f>
        <v>&lt;semantic_category&gt;&lt;/semantic_category&gt;</v>
      </c>
      <c r="J7" t="s">
        <v>1</v>
      </c>
    </row>
    <row r="8" spans="1:10" ht="20.25">
      <c r="A8" t="s">
        <v>0</v>
      </c>
      <c r="B8" t="str">
        <f>CONCATENATE("&lt;entry&gt;",'Word List'!A8,"&lt;/entry&gt;")</f>
        <v>&lt;entry&gt;5&lt;/entry&gt;</v>
      </c>
      <c r="C8" t="str">
        <f>CONCATENATE("&lt;native_orthography&gt;",'Word List'!B8,"&lt;/native_orthography&gt;")</f>
        <v>&lt;native_orthography&gt;– თეორია რა არის? – ეკითხება მამაჩემი.&lt;/native_orthography&gt;</v>
      </c>
      <c r="D8" t="str">
        <f>CONCATENATE("&lt;alt_native_orthography&gt;",'Word List'!C8,"&lt;/alt_native_orthography&gt;")</f>
        <v>&lt;alt_native_orthography&gt;&lt;/alt_native_orthography&gt;</v>
      </c>
      <c r="E8" t="str">
        <f>CONCATENATE("&lt;IPA_transcription&gt;",'Word List'!D8,"&lt;/IPA_transcription&gt;")</f>
        <v>&lt;IPA_transcription&gt;&lt;/IPA_transcription&gt;</v>
      </c>
      <c r="F8" t="str">
        <f>CONCATENATE("&lt;alt_IPA_transcription&gt;",'Word List'!E8,"&lt;/alt_IPA_transcription&gt;")</f>
        <v>&lt;alt_IPA_transcription&gt;&lt;/alt_IPA_transcription&gt;</v>
      </c>
      <c r="G8" t="str">
        <f>CONCATENATE("&lt;gloss&gt;",'Word List'!F8,"&lt;/gloss&gt;")</f>
        <v>&lt;gloss&gt;– What is theory? – my father asked him.&lt;/gloss&gt;</v>
      </c>
      <c r="H8" t="str">
        <f>CONCATENATE("&lt;alt_gloss&gt;",'Word List'!G8,"&lt;/alt_gloss&gt;")</f>
        <v>&lt;alt_gloss&gt;– Was ist Theorie? – frägt ihn mein Vater.&lt;/alt_gloss&gt;</v>
      </c>
      <c r="I8" t="str">
        <f>CONCATENATE("&lt;semantic_category&gt;",'Word List'!H8,"&lt;/semantic_category&gt;")</f>
        <v>&lt;semantic_category&gt;&lt;/semantic_category&gt;</v>
      </c>
      <c r="J8" t="s">
        <v>1</v>
      </c>
    </row>
    <row r="9" spans="1:10" ht="20.25">
      <c r="A9" t="s">
        <v>0</v>
      </c>
      <c r="B9" t="str">
        <f>CONCATENATE("&lt;entry&gt;",'Word List'!A9,"&lt;/entry&gt;")</f>
        <v>&lt;entry&gt;6&lt;/entry&gt;</v>
      </c>
      <c r="C9" t="str">
        <f>CONCATENATE("&lt;native_orthography&gt;",'Word List'!B9,"&lt;/native_orthography&gt;")</f>
        <v>&lt;native_orthography&gt;– სხვადასხვა სათამაშო კანონები.&lt;/native_orthography&gt;</v>
      </c>
      <c r="D9" t="str">
        <f>CONCATENATE("&lt;alt_native_orthography&gt;",'Word List'!C9,"&lt;/alt_native_orthography&gt;")</f>
        <v>&lt;alt_native_orthography&gt;&lt;/alt_native_orthography&gt;</v>
      </c>
      <c r="E9" t="str">
        <f>CONCATENATE("&lt;IPA_transcription&gt;",'Word List'!D9,"&lt;/IPA_transcription&gt;")</f>
        <v>&lt;IPA_transcription&gt;&lt;/IPA_transcription&gt;</v>
      </c>
      <c r="F9" t="str">
        <f>CONCATENATE("&lt;alt_IPA_transcription&gt;",'Word List'!E9,"&lt;/alt_IPA_transcription&gt;")</f>
        <v>&lt;alt_IPA_transcription&gt;&lt;/alt_IPA_transcription&gt;</v>
      </c>
      <c r="G9" t="str">
        <f>CONCATENATE("&lt;gloss&gt;",'Word List'!F9,"&lt;/gloss&gt;")</f>
        <v>&lt;gloss&gt;– Different rules of play.&lt;/gloss&gt;</v>
      </c>
      <c r="H9" t="str">
        <f>CONCATENATE("&lt;alt_gloss&gt;",'Word List'!G9,"&lt;/alt_gloss&gt;")</f>
        <v>&lt;alt_gloss&gt;– Verschiedene Spielregeln.&lt;/alt_gloss&gt;</v>
      </c>
      <c r="I9" t="str">
        <f>CONCATENATE("&lt;semantic_category&gt;",'Word List'!H9,"&lt;/semantic_category&gt;")</f>
        <v>&lt;semantic_category&gt;&lt;/semantic_category&gt;</v>
      </c>
      <c r="J9" t="s">
        <v>1</v>
      </c>
    </row>
    <row r="10" spans="1:10" ht="20.25">
      <c r="A10" t="s">
        <v>0</v>
      </c>
      <c r="B10" t="str">
        <f>CONCATENATE("&lt;entry&gt;",'Word List'!A10,"&lt;/entry&gt;")</f>
        <v>&lt;entry&gt;7&lt;/entry&gt;</v>
      </c>
      <c r="C10" t="str">
        <f>CONCATENATE("&lt;native_orthography&gt;",'Word List'!B10,"&lt;/native_orthography&gt;")</f>
        <v>&lt;native_orthography&gt;– ჩვენ, ქართველებმა, ერთი კანონის მეტი არა ვიცით რა: ისე უნდა ითამაშო, რომ მოპირდაპირეს მოუგო.&lt;/native_orthography&gt;</v>
      </c>
      <c r="D10" t="str">
        <f>CONCATENATE("&lt;alt_native_orthography&gt;",'Word List'!C10,"&lt;/alt_native_orthography&gt;")</f>
        <v>&lt;alt_native_orthography&gt;&lt;/alt_native_orthography&gt;</v>
      </c>
      <c r="E10" t="str">
        <f>CONCATENATE("&lt;IPA_transcription&gt;",'Word List'!D10,"&lt;/IPA_transcription&gt;")</f>
        <v>&lt;IPA_transcription&gt;&lt;/IPA_transcription&gt;</v>
      </c>
      <c r="F10" t="str">
        <f>CONCATENATE("&lt;alt_IPA_transcription&gt;",'Word List'!E10,"&lt;/alt_IPA_transcription&gt;")</f>
        <v>&lt;alt_IPA_transcription&gt;&lt;/alt_IPA_transcription&gt;</v>
      </c>
      <c r="G10" t="str">
        <f>CONCATENATE("&lt;gloss&gt;",'Word List'!F10,"&lt;/gloss&gt;")</f>
        <v>&lt;gloss&gt;– We Georgians don’t know anything other than one rule: you should play so that you defeat the opponent.&lt;/gloss&gt;</v>
      </c>
      <c r="H10" t="str">
        <f>CONCATENATE("&lt;alt_gloss&gt;",'Word List'!G10,"&lt;/alt_gloss&gt;")</f>
        <v>&lt;alt_gloss&gt;– Wir Georgier kennen nichts anderes als eine Regel: Du sollst so spielen, dass du den Gegner schlägst.&lt;/alt_gloss&gt;</v>
      </c>
      <c r="I10" t="str">
        <f>CONCATENATE("&lt;semantic_category&gt;",'Word List'!H10,"&lt;/semantic_category&gt;")</f>
        <v>&lt;semantic_category&gt;&lt;/semantic_category&gt;</v>
      </c>
      <c r="J10" t="s">
        <v>1</v>
      </c>
    </row>
    <row r="11" spans="1:10" ht="20.25">
      <c r="A11" t="s">
        <v>0</v>
      </c>
      <c r="B11" t="str">
        <f>CONCATENATE("&lt;entry&gt;",'Word List'!A11,"&lt;/entry&gt;")</f>
        <v>&lt;entry&gt;8&lt;/entry&gt;</v>
      </c>
      <c r="C11" t="str">
        <f>CONCATENATE("&lt;native_orthography&gt;",'Word List'!B11,"&lt;/native_orthography&gt;")</f>
        <v>&lt;native_orthography&gt;– ეგ მართალია, მაგრიმ უთეორიოდ არ შეიძლება.&lt;/native_orthography&gt;</v>
      </c>
      <c r="D11" t="str">
        <f>CONCATENATE("&lt;alt_native_orthography&gt;",'Word List'!C11,"&lt;/alt_native_orthography&gt;")</f>
        <v>&lt;alt_native_orthography&gt;&lt;/alt_native_orthography&gt;</v>
      </c>
      <c r="E11" t="str">
        <f>CONCATENATE("&lt;IPA_transcription&gt;",'Word List'!D11,"&lt;/IPA_transcription&gt;")</f>
        <v>&lt;IPA_transcription&gt;&lt;/IPA_transcription&gt;</v>
      </c>
      <c r="F11" t="str">
        <f>CONCATENATE("&lt;alt_IPA_transcription&gt;",'Word List'!E11,"&lt;/alt_IPA_transcription&gt;")</f>
        <v>&lt;alt_IPA_transcription&gt;&lt;/alt_IPA_transcription&gt;</v>
      </c>
      <c r="G11" t="str">
        <f>CONCATENATE("&lt;gloss&gt;",'Word List'!F11,"&lt;/gloss&gt;")</f>
        <v>&lt;gloss&gt;– That’s true, but without theory that is not possible.&lt;/gloss&gt;</v>
      </c>
      <c r="H11" t="str">
        <f>CONCATENATE("&lt;alt_gloss&gt;",'Word List'!G11,"&lt;/alt_gloss&gt;")</f>
        <v>&lt;alt_gloss&gt;– Das stimmt, aber ohne Theorie ist das nicht möglich.&lt;/alt_gloss&gt;</v>
      </c>
      <c r="I11" t="str">
        <f>CONCATENATE("&lt;semantic_category&gt;",'Word List'!H11,"&lt;/semantic_category&gt;")</f>
        <v>&lt;semantic_category&gt;&lt;/semantic_category&gt;</v>
      </c>
      <c r="J11" t="s">
        <v>1</v>
      </c>
    </row>
    <row r="12" spans="1:10" ht="20.25">
      <c r="A12" t="s">
        <v>0</v>
      </c>
      <c r="B12" t="str">
        <f>CONCATENATE("&lt;entry&gt;",'Word List'!A12,"&lt;/entry&gt;")</f>
        <v>&lt;entry&gt;9&lt;/entry&gt;</v>
      </c>
      <c r="C12" t="str">
        <f>CONCATENATE("&lt;native_orthography&gt;",'Word List'!B12,"&lt;/native_orthography&gt;")</f>
        <v>&lt;native_orthography&gt;– არ ამიხსნით მაინც, რა არის თეორია?&lt;/native_orthography&gt;</v>
      </c>
      <c r="D12" t="str">
        <f>CONCATENATE("&lt;alt_native_orthography&gt;",'Word List'!C12,"&lt;/alt_native_orthography&gt;")</f>
        <v>&lt;alt_native_orthography&gt;&lt;/alt_native_orthography&gt;</v>
      </c>
      <c r="E12" t="str">
        <f>CONCATENATE("&lt;IPA_transcription&gt;",'Word List'!D12,"&lt;/IPA_transcription&gt;")</f>
        <v>&lt;IPA_transcription&gt;&lt;/IPA_transcription&gt;</v>
      </c>
      <c r="F12" t="str">
        <f>CONCATENATE("&lt;alt_IPA_transcription&gt;",'Word List'!E12,"&lt;/alt_IPA_transcription&gt;")</f>
        <v>&lt;alt_IPA_transcription&gt;&lt;/alt_IPA_transcription&gt;</v>
      </c>
      <c r="G12" t="str">
        <f>CONCATENATE("&lt;gloss&gt;",'Word List'!F12,"&lt;/gloss&gt;")</f>
        <v>&lt;gloss&gt;– Don’t you want to at least explain to me what theory is?&lt;/gloss&gt;</v>
      </c>
      <c r="H12" t="str">
        <f>CONCATENATE("&lt;alt_gloss&gt;",'Word List'!G12,"&lt;/alt_gloss&gt;")</f>
        <v>&lt;alt_gloss&gt;– Wollen Sie mir nicht wenigstens erklären, was Theorie ist?&lt;/alt_gloss&gt;</v>
      </c>
      <c r="I12" t="str">
        <f>CONCATENATE("&lt;semantic_category&gt;",'Word List'!H12,"&lt;/semantic_category&gt;")</f>
        <v>&lt;semantic_category&gt;&lt;/semantic_category&gt;</v>
      </c>
      <c r="J12" t="s">
        <v>1</v>
      </c>
    </row>
    <row r="13" spans="1:10" ht="20.25">
      <c r="A13" t="s">
        <v>0</v>
      </c>
      <c r="B13" t="str">
        <f>CONCATENATE("&lt;entry&gt;",'Word List'!A13,"&lt;/entry&gt;")</f>
        <v>&lt;entry&gt;10&lt;/entry&gt;</v>
      </c>
      <c r="C13" t="str">
        <f>CONCATENATE("&lt;native_orthography&gt;",'Word List'!B13,"&lt;/native_orthography&gt;")</f>
        <v>&lt;native_orthography&gt;– სხვადასხვა გამოჩენილ მოჭადრაკეთა ნათამაშევი, რომელიც სხვებისათვის სამაგალითო კანონად დარჩენილა.&lt;/native_orthography&gt;</v>
      </c>
      <c r="D13" t="str">
        <f>CONCATENATE("&lt;alt_native_orthography&gt;",'Word List'!C13,"&lt;/alt_native_orthography&gt;")</f>
        <v>&lt;alt_native_orthography&gt;&lt;/alt_native_orthography&gt;</v>
      </c>
      <c r="E13" t="str">
        <f>CONCATENATE("&lt;IPA_transcription&gt;",'Word List'!D13,"&lt;/IPA_transcription&gt;")</f>
        <v>&lt;IPA_transcription&gt;&lt;/IPA_transcription&gt;</v>
      </c>
      <c r="F13" t="str">
        <f>CONCATENATE("&lt;alt_IPA_transcription&gt;",'Word List'!E13,"&lt;/alt_IPA_transcription&gt;")</f>
        <v>&lt;alt_IPA_transcription&gt;&lt;/alt_IPA_transcription&gt;</v>
      </c>
      <c r="G13" t="str">
        <f>CONCATENATE("&lt;gloss&gt;",'Word List'!F13,"&lt;/gloss&gt;")</f>
        <v>&lt;gloss&gt;– Those (games) played by different famous chess players that have remained as exemplary rules for others.&lt;/gloss&gt;</v>
      </c>
      <c r="H13" t="str">
        <f>CONCATENATE("&lt;alt_gloss&gt;",'Word List'!G13,"&lt;/alt_gloss&gt;")</f>
        <v>&lt;alt_gloss&gt;– Die von verschiedenen berühmten Schachspielern gespielten (Partien), die für die andern beispielhafte Regel geblieben sind.&lt;/alt_gloss&gt;</v>
      </c>
      <c r="I13" t="str">
        <f>CONCATENATE("&lt;semantic_category&gt;",'Word List'!H13,"&lt;/semantic_category&gt;")</f>
        <v>&lt;semantic_category&gt;&lt;/semantic_category&gt;</v>
      </c>
      <c r="J13" t="s">
        <v>1</v>
      </c>
    </row>
    <row r="14" spans="1:10" ht="20.25">
      <c r="A14" t="s">
        <v>0</v>
      </c>
      <c r="B14" t="str">
        <f>CONCATENATE("&lt;entry&gt;",'Word List'!A14,"&lt;/entry&gt;")</f>
        <v>&lt;entry&gt;11&lt;/entry&gt;</v>
      </c>
      <c r="C14" t="str">
        <f>CONCATENATE("&lt;native_orthography&gt;",'Word List'!B14,"&lt;/native_orthography&gt;")</f>
        <v>&lt;native_orthography&gt;– ჰო, კარგი, მაგრამ ისინიც ხომ ჩემისთანა მიწიშვილები იქნებოდნენ, ციდან ხომ ვერ ჩამოფრინდებოდნენ. ახლა ჩემს თამაშსაც უგდეთ ყური და, თუ მოგეწონათ, ჩაწერეთ და თეორია იქნებაო.&lt;/native_orthography&gt;</v>
      </c>
      <c r="D14" t="str">
        <f>CONCATENATE("&lt;alt_native_orthography&gt;",'Word List'!C14,"&lt;/alt_native_orthography&gt;")</f>
        <v>&lt;alt_native_orthography&gt;&lt;/alt_native_orthography&gt;</v>
      </c>
      <c r="E14" t="str">
        <f>CONCATENATE("&lt;IPA_transcription&gt;",'Word List'!D14,"&lt;/IPA_transcription&gt;")</f>
        <v>&lt;IPA_transcription&gt;&lt;/IPA_transcription&gt;</v>
      </c>
      <c r="F14" t="str">
        <f>CONCATENATE("&lt;alt_IPA_transcription&gt;",'Word List'!E14,"&lt;/alt_IPA_transcription&gt;")</f>
        <v>&lt;alt_IPA_transcription&gt;&lt;/alt_IPA_transcription&gt;</v>
      </c>
      <c r="G14" t="str">
        <f>CONCATENATE("&lt;gloss&gt;",'Word List'!F14,"&lt;/gloss&gt;")</f>
        <v>&lt;gloss&gt;– Yes, good, but they were also just mortal like me; they didn’t come flying down from heaven.  Now follow my game attentively too, and if you like it, write it down and it will be theory.&lt;/gloss&gt;</v>
      </c>
      <c r="H14" t="str">
        <f>CONCATENATE("&lt;alt_gloss&gt;",'Word List'!G14,"&lt;/alt_gloss&gt;")</f>
        <v>&lt;alt_gloss&gt;– Ja, gut, aber jene waren doch auch Sterbliche wie ich; sie kamen doch nicht vom Himmel heruntergeflogen. Verfolgen Sie nun auch mein Spiel aufmerksam und, wenn es Ihnen gefällt, schreiben Sie es auf, und das wird Theorie sein.&lt;/alt_gloss&gt;</v>
      </c>
      <c r="I14" t="str">
        <f>CONCATENATE("&lt;semantic_category&gt;",'Word List'!H14,"&lt;/semantic_category&gt;")</f>
        <v>&lt;semantic_category&gt;&lt;/semantic_category&gt;</v>
      </c>
      <c r="J14" t="s">
        <v>1</v>
      </c>
    </row>
    <row r="15" spans="1:10" ht="20.25">
      <c r="A15" t="s">
        <v>0</v>
      </c>
      <c r="B15" t="str">
        <f>CONCATENATE("&lt;entry&gt;",'Word List'!A15,"&lt;/entry&gt;")</f>
        <v>&lt;entry&gt;12&lt;/entry&gt;</v>
      </c>
      <c r="C15" t="str">
        <f>CONCATENATE("&lt;native_orthography&gt;",'Word List'!B15,"&lt;/native_orthography&gt;")</f>
        <v>&lt;native_orthography&gt;პოლკოვნიკმა დაიწყო თამაში და არ გაუვლია დიდ ხანს, რომ კიდეც წააგო. შეწუხდა და თქვა:&lt;/native_orthography&gt;</v>
      </c>
      <c r="D15" t="str">
        <f>CONCATENATE("&lt;alt_native_orthography&gt;",'Word List'!C15,"&lt;/alt_native_orthography&gt;")</f>
        <v>&lt;alt_native_orthography&gt;&lt;/alt_native_orthography&gt;</v>
      </c>
      <c r="E15" t="str">
        <f>CONCATENATE("&lt;IPA_transcription&gt;",'Word List'!D15,"&lt;/IPA_transcription&gt;")</f>
        <v>&lt;IPA_transcription&gt;&lt;/IPA_transcription&gt;</v>
      </c>
      <c r="F15" t="str">
        <f>CONCATENATE("&lt;alt_IPA_transcription&gt;",'Word List'!E15,"&lt;/alt_IPA_transcription&gt;")</f>
        <v>&lt;alt_IPA_transcription&gt;&lt;/alt_IPA_transcription&gt;</v>
      </c>
      <c r="G15" t="str">
        <f>CONCATENATE("&lt;gloss&gt;",'Word List'!F15,"&lt;/gloss&gt;")</f>
        <v>&lt;gloss&gt;The colonel began to play and not much time passed than he lost as well.  He became gloomy and said:&lt;/gloss&gt;</v>
      </c>
      <c r="H15" t="str">
        <f>CONCATENATE("&lt;alt_gloss&gt;",'Word List'!G15,"&lt;/alt_gloss&gt;")</f>
        <v>&lt;alt_gloss&gt;Der Oberst begann zu spielen und es verging nicht lange Zeit, da verlor er auch. Er wurde betrübt und sagte:&lt;/alt_gloss&gt;</v>
      </c>
      <c r="I15" t="str">
        <f>CONCATENATE("&lt;semantic_category&gt;",'Word List'!H15,"&lt;/semantic_category&gt;")</f>
        <v>&lt;semantic_category&gt;&lt;/semantic_category&gt;</v>
      </c>
      <c r="J15" t="s">
        <v>1</v>
      </c>
    </row>
    <row r="16" spans="1:10" ht="20.25">
      <c r="A16" t="s">
        <v>0</v>
      </c>
      <c r="B16" t="str">
        <f>CONCATENATE("&lt;entry&gt;",'Word List'!A16,"&lt;/entry&gt;")</f>
        <v>&lt;entry&gt;13&lt;/entry&gt;</v>
      </c>
      <c r="C16" t="str">
        <f>CONCATENATE("&lt;native_orthography&gt;",'Word List'!B16,"&lt;/native_orthography&gt;")</f>
        <v>&lt;native_orthography&gt;– აშიბკაო!&lt;/native_orthography&gt;</v>
      </c>
      <c r="D16" t="str">
        <f>CONCATENATE("&lt;alt_native_orthography&gt;",'Word List'!C16,"&lt;/alt_native_orthography&gt;")</f>
        <v>&lt;alt_native_orthography&gt;&lt;/alt_native_orthography&gt;</v>
      </c>
      <c r="E16" t="str">
        <f>CONCATENATE("&lt;IPA_transcription&gt;",'Word List'!D16,"&lt;/IPA_transcription&gt;")</f>
        <v>&lt;IPA_transcription&gt;&lt;/IPA_transcription&gt;</v>
      </c>
      <c r="F16" t="str">
        <f>CONCATENATE("&lt;alt_IPA_transcription&gt;",'Word List'!E16,"&lt;/alt_IPA_transcription&gt;")</f>
        <v>&lt;alt_IPA_transcription&gt;&lt;/alt_IPA_transcription&gt;</v>
      </c>
      <c r="G16" t="str">
        <f>CONCATENATE("&lt;gloss&gt;",'Word List'!F16,"&lt;/gloss&gt;")</f>
        <v>&lt;gloss&gt;– (Aschibka=) I’ve made a mistake there!&lt;/gloss&gt;</v>
      </c>
      <c r="H16" t="str">
        <f>CONCATENATE("&lt;alt_gloss&gt;",'Word List'!G16,"&lt;/alt_gloss&gt;")</f>
        <v>&lt;alt_gloss&gt;– (Aschibka=) Da habe ich einen Fehler gemacht!&lt;/alt_gloss&gt;</v>
      </c>
      <c r="I16" t="str">
        <f>CONCATENATE("&lt;semantic_category&gt;",'Word List'!H16,"&lt;/semantic_category&gt;")</f>
        <v>&lt;semantic_category&gt;&lt;/semantic_category&gt;</v>
      </c>
      <c r="J16" t="s">
        <v>1</v>
      </c>
    </row>
    <row r="17" spans="1:10" ht="20.25">
      <c r="A17" t="s">
        <v>0</v>
      </c>
      <c r="B17" t="str">
        <f>CONCATENATE("&lt;entry&gt;",'Word List'!A17,"&lt;/entry&gt;")</f>
        <v>&lt;entry&gt;14&lt;/entry&gt;</v>
      </c>
      <c r="C17" t="str">
        <f>CONCATENATE("&lt;native_orthography&gt;",'Word List'!B17,"&lt;/native_orthography&gt;")</f>
        <v>&lt;native_orthography&gt;ითამაშეს მეორე, კიდევ წააგო და თქვა:&lt;/native_orthography&gt;</v>
      </c>
      <c r="D17" t="str">
        <f>CONCATENATE("&lt;alt_native_orthography&gt;",'Word List'!C17,"&lt;/alt_native_orthography&gt;")</f>
        <v>&lt;alt_native_orthography&gt;&lt;/alt_native_orthography&gt;</v>
      </c>
      <c r="E17" t="str">
        <f>CONCATENATE("&lt;IPA_transcription&gt;",'Word List'!D17,"&lt;/IPA_transcription&gt;")</f>
        <v>&lt;IPA_transcription&gt;&lt;/IPA_transcription&gt;</v>
      </c>
      <c r="F17" t="str">
        <f>CONCATENATE("&lt;alt_IPA_transcription&gt;",'Word List'!E17,"&lt;/alt_IPA_transcription&gt;")</f>
        <v>&lt;alt_IPA_transcription&gt;&lt;/alt_IPA_transcription&gt;</v>
      </c>
      <c r="G17" t="str">
        <f>CONCATENATE("&lt;gloss&gt;",'Word List'!F17,"&lt;/gloss&gt;")</f>
        <v>&lt;gloss&gt;They played a second (game); he lost again and said:&lt;/gloss&gt;</v>
      </c>
      <c r="H17" t="str">
        <f>CONCATENATE("&lt;alt_gloss&gt;",'Word List'!G17,"&lt;/alt_gloss&gt;")</f>
        <v>&lt;alt_gloss&gt;Sie spielten eine zweite (Partie); er verlor wieder und sagte:&lt;/alt_gloss&gt;</v>
      </c>
      <c r="I17" t="str">
        <f>CONCATENATE("&lt;semantic_category&gt;",'Word List'!H17,"&lt;/semantic_category&gt;")</f>
        <v>&lt;semantic_category&gt;&lt;/semantic_category&gt;</v>
      </c>
      <c r="J17" t="s">
        <v>1</v>
      </c>
    </row>
    <row r="18" spans="1:10" ht="20.25">
      <c r="A18" t="s">
        <v>0</v>
      </c>
      <c r="B18" t="str">
        <f>CONCATENATE("&lt;entry&gt;",'Word List'!A18,"&lt;/entry&gt;")</f>
        <v>&lt;entry&gt;15&lt;/entry&gt;</v>
      </c>
      <c r="C18" t="str">
        <f>CONCATENATE("&lt;native_orthography&gt;",'Word List'!B18,"&lt;/native_orthography&gt;")</f>
        <v>&lt;native_orthography&gt;– აშიბკაო!&lt;/native_orthography&gt;</v>
      </c>
      <c r="D18" t="str">
        <f>CONCATENATE("&lt;alt_native_orthography&gt;",'Word List'!C18,"&lt;/alt_native_orthography&gt;")</f>
        <v>&lt;alt_native_orthography&gt;&lt;/alt_native_orthography&gt;</v>
      </c>
      <c r="E18" t="str">
        <f>CONCATENATE("&lt;IPA_transcription&gt;",'Word List'!D18,"&lt;/IPA_transcription&gt;")</f>
        <v>&lt;IPA_transcription&gt;&lt;/IPA_transcription&gt;</v>
      </c>
      <c r="F18" t="str">
        <f>CONCATENATE("&lt;alt_IPA_transcription&gt;",'Word List'!E18,"&lt;/alt_IPA_transcription&gt;")</f>
        <v>&lt;alt_IPA_transcription&gt;&lt;/alt_IPA_transcription&gt;</v>
      </c>
      <c r="G18" t="str">
        <f>CONCATENATE("&lt;gloss&gt;",'Word List'!F18,"&lt;/gloss&gt;")</f>
        <v>&lt;gloss&gt;– Aschibka!&lt;/gloss&gt;</v>
      </c>
      <c r="H18" t="str">
        <f>CONCATENATE("&lt;alt_gloss&gt;",'Word List'!G18,"&lt;/alt_gloss&gt;")</f>
        <v>&lt;alt_gloss&gt;– Aschibka!&lt;/alt_gloss&gt;</v>
      </c>
      <c r="I18" t="str">
        <f>CONCATENATE("&lt;semantic_category&gt;",'Word List'!H18,"&lt;/semantic_category&gt;")</f>
        <v>&lt;semantic_category&gt;&lt;/semantic_category&gt;</v>
      </c>
      <c r="J18" t="s">
        <v>1</v>
      </c>
    </row>
    <row r="19" spans="1:10" ht="20.25">
      <c r="A19" t="s">
        <v>0</v>
      </c>
      <c r="B19" t="str">
        <f>CONCATENATE("&lt;entry&gt;",'Word List'!A19,"&lt;/entry&gt;")</f>
        <v>&lt;entry&gt;16&lt;/entry&gt;</v>
      </c>
      <c r="C19" t="str">
        <f>CONCATENATE("&lt;native_orthography&gt;",'Word List'!B19,"&lt;/native_orthography&gt;")</f>
        <v>&lt;native_orthography&gt;მესამე, მეოთხე, მეხუთე… გაცხარებული პოლკოვნიკი აგებს და თან იძახის: – აშიბკა, აშიბკაო!&lt;/native_orthography&gt;</v>
      </c>
      <c r="D19" t="str">
        <f>CONCATENATE("&lt;alt_native_orthography&gt;",'Word List'!C19,"&lt;/alt_native_orthography&gt;")</f>
        <v>&lt;alt_native_orthography&gt;&lt;/alt_native_orthography&gt;</v>
      </c>
      <c r="E19" t="str">
        <f>CONCATENATE("&lt;IPA_transcription&gt;",'Word List'!D19,"&lt;/IPA_transcription&gt;")</f>
        <v>&lt;IPA_transcription&gt;&lt;/IPA_transcription&gt;</v>
      </c>
      <c r="F19" t="str">
        <f>CONCATENATE("&lt;alt_IPA_transcription&gt;",'Word List'!E19,"&lt;/alt_IPA_transcription&gt;")</f>
        <v>&lt;alt_IPA_transcription&gt;&lt;/alt_IPA_transcription&gt;</v>
      </c>
      <c r="G19" t="str">
        <f>CONCATENATE("&lt;gloss&gt;",'Word List'!F19,"&lt;/gloss&gt;")</f>
        <v>&lt;gloss&gt;A third, fourth, fifth game…the irritated colonel loses and calls out: – Aschibka, Aschibka!&lt;/gloss&gt;</v>
      </c>
      <c r="H19" t="str">
        <f>CONCATENATE("&lt;alt_gloss&gt;",'Word List'!G19,"&lt;/alt_gloss&gt;")</f>
        <v>&lt;alt_gloss&gt;Eine dritte, vierte, fünfte Partie… Der in Hitze geratene Oberst verliert und ruft dabei: – Aschibka, Aschibka!&lt;/alt_gloss&gt;</v>
      </c>
      <c r="I19" t="str">
        <f>CONCATENATE("&lt;semantic_category&gt;",'Word List'!H19,"&lt;/semantic_category&gt;")</f>
        <v>&lt;semantic_category&gt;&lt;/semantic_category&gt;</v>
      </c>
      <c r="J19" t="s">
        <v>1</v>
      </c>
    </row>
    <row r="20" spans="1:10" ht="20.25">
      <c r="A20" t="s">
        <v>0</v>
      </c>
      <c r="B20" t="str">
        <f>CONCATENATE("&lt;entry&gt;",'Word List'!A20,"&lt;/entry&gt;")</f>
        <v>&lt;entry&gt;17&lt;/entry&gt;</v>
      </c>
      <c r="C20" t="str">
        <f>CONCATENATE("&lt;native_orthography&gt;",'Word List'!B20,"&lt;/native_orthography&gt;")</f>
        <v>&lt;native_orthography&gt;მამაჩემს გაეცინა და უთხრა:&lt;/native_orthography&gt;</v>
      </c>
      <c r="D20" t="str">
        <f>CONCATENATE("&lt;alt_native_orthography&gt;",'Word List'!C20,"&lt;/alt_native_orthography&gt;")</f>
        <v>&lt;alt_native_orthography&gt;&lt;/alt_native_orthography&gt;</v>
      </c>
      <c r="E20" t="str">
        <f>CONCATENATE("&lt;IPA_transcription&gt;",'Word List'!D20,"&lt;/IPA_transcription&gt;")</f>
        <v>&lt;IPA_transcription&gt;&lt;/IPA_transcription&gt;</v>
      </c>
      <c r="F20" t="str">
        <f>CONCATENATE("&lt;alt_IPA_transcription&gt;",'Word List'!E20,"&lt;/alt_IPA_transcription&gt;")</f>
        <v>&lt;alt_IPA_transcription&gt;&lt;/alt_IPA_transcription&gt;</v>
      </c>
      <c r="G20" t="str">
        <f>CONCATENATE("&lt;gloss&gt;",'Word List'!F20,"&lt;/gloss&gt;")</f>
        <v>&lt;gloss&gt;Laughter overcame my father and he said to him:&lt;/gloss&gt;</v>
      </c>
      <c r="H20" t="str">
        <f>CONCATENATE("&lt;alt_gloss&gt;",'Word List'!G20,"&lt;/alt_gloss&gt;")</f>
        <v>&lt;alt_gloss&gt;Meinen Vater überkam das Lachen und er sagte zu ihm:&lt;/alt_gloss&gt;</v>
      </c>
      <c r="I20" t="str">
        <f>CONCATENATE("&lt;semantic_category&gt;",'Word List'!H20,"&lt;/semantic_category&gt;")</f>
        <v>&lt;semantic_category&gt;&lt;/semantic_category&gt;</v>
      </c>
      <c r="J20" t="s">
        <v>1</v>
      </c>
    </row>
    <row r="21" spans="1:10" ht="20.25">
      <c r="A21" t="s">
        <v>0</v>
      </c>
      <c r="B21" t="str">
        <f>CONCATENATE("&lt;entry&gt;",'Word List'!A21,"&lt;/entry&gt;")</f>
        <v>&lt;entry&gt;18&lt;/entry&gt;</v>
      </c>
      <c r="C21" t="str">
        <f>CONCATENATE("&lt;native_orthography&gt;",'Word List'!B21,"&lt;/native_orthography&gt;")</f>
        <v>&lt;native_orthography&gt;– პოლკოვნიკო, ტყუილად ნუ ფიქრობთ, რომ მოიგოთ. სანამ უგ ვიღაც „აშიბკა“ გადაგკიდებიათ, მაგას თავიდან არ მოიშორებთო!&lt;/native_orthography&gt;</v>
      </c>
      <c r="D21" t="str">
        <f>CONCATENATE("&lt;alt_native_orthography&gt;",'Word List'!C21,"&lt;/alt_native_orthography&gt;")</f>
        <v>&lt;alt_native_orthography&gt;&lt;/alt_native_orthography&gt;</v>
      </c>
      <c r="E21" t="str">
        <f>CONCATENATE("&lt;IPA_transcription&gt;",'Word List'!D21,"&lt;/IPA_transcription&gt;")</f>
        <v>&lt;IPA_transcription&gt;&lt;/IPA_transcription&gt;</v>
      </c>
      <c r="F21" t="str">
        <f>CONCATENATE("&lt;alt_IPA_transcription&gt;",'Word List'!E21,"&lt;/alt_IPA_transcription&gt;")</f>
        <v>&lt;alt_IPA_transcription&gt;&lt;/alt_IPA_transcription&gt;</v>
      </c>
      <c r="G21" t="str">
        <f>CONCATENATE("&lt;gloss&gt;",'Word List'!F21,"&lt;/gloss&gt;")</f>
        <v>&lt;gloss&gt;– Colonel, (don’t believe=) don’t struggle for nothing to want to win.  As long as this “Aschibka” pursues you, you won’t get rid of it!&lt;/gloss&gt;</v>
      </c>
      <c r="H21" t="str">
        <f>CONCATENATE("&lt;alt_gloss&gt;",'Word List'!G21,"&lt;/alt_gloss&gt;")</f>
        <v>&lt;alt_gloss&gt;– Oberst, (glauben Sie nicht=) mühen Sie sich nicht umsonst ab, gewinnen zu wollen. Solange dieser “Aschibka” Sie verfolgt, werden Sie ihn auch nicht loswerden!&lt;/alt_gloss&gt;</v>
      </c>
      <c r="I21" t="str">
        <f>CONCATENATE("&lt;semantic_category&gt;",'Word List'!H21,"&lt;/semantic_category&gt;")</f>
        <v>&lt;semantic_category&gt;&lt;/semantic_category&gt;</v>
      </c>
      <c r="J21" t="s">
        <v>1</v>
      </c>
    </row>
    <row r="22" spans="1:10" ht="20.25">
      <c r="A22" t="s">
        <v>0</v>
      </c>
      <c r="B22" t="str">
        <f>CONCATENATE("&lt;entry&gt;",'Word List'!A22,"&lt;/entry&gt;")</f>
        <v>&lt;entry&gt;19&lt;/entry&gt;</v>
      </c>
      <c r="C22" t="str">
        <f>CONCATENATE("&lt;native_orthography&gt;",'Word List'!B22,"&lt;/native_orthography&gt;")</f>
        <v>&lt;native_orthography&gt;ეს ხუმრობა მის სოპირდაპირეს ეწყინა, შეურაცხყოფად მიიღო და ხმამაღლა ლაპარაკი დაიწყო. მამაჩემმა დამშვადებით უპასუხა:&lt;/native_orthography&gt;</v>
      </c>
      <c r="D22" t="str">
        <f>CONCATENATE("&lt;alt_native_orthography&gt;",'Word List'!C22,"&lt;/alt_native_orthography&gt;")</f>
        <v>&lt;alt_native_orthography&gt;&lt;/alt_native_orthography&gt;</v>
      </c>
      <c r="E22" t="str">
        <f>CONCATENATE("&lt;IPA_transcription&gt;",'Word List'!D22,"&lt;/IPA_transcription&gt;")</f>
        <v>&lt;IPA_transcription&gt;&lt;/IPA_transcription&gt;</v>
      </c>
      <c r="F22" t="str">
        <f>CONCATENATE("&lt;alt_IPA_transcription&gt;",'Word List'!E22,"&lt;/alt_IPA_transcription&gt;")</f>
        <v>&lt;alt_IPA_transcription&gt;&lt;/alt_IPA_transcription&gt;</v>
      </c>
      <c r="G22" t="str">
        <f>CONCATENATE("&lt;gloss&gt;",'Word List'!F22,"&lt;/gloss&gt;")</f>
        <v>&lt;gloss&gt;His opponent took offense at this joke, he took it as an insult and began to speak with a raised voice.  My father answered him calmly:&lt;/gloss&gt;</v>
      </c>
      <c r="H22" t="str">
        <f>CONCATENATE("&lt;alt_gloss&gt;",'Word List'!G22,"&lt;/alt_gloss&gt;")</f>
        <v>&lt;alt_gloss&gt;Diesen Scherz nahm sein Gegner übel, er fasste ihn als Beleidigung auf und begann mit erhobener Stimme zu sprechen. Mein Vater antwortete ihm ruhig:&lt;/alt_gloss&gt;</v>
      </c>
      <c r="I22" t="str">
        <f>CONCATENATE("&lt;semantic_category&gt;",'Word List'!H22,"&lt;/semantic_category&gt;")</f>
        <v>&lt;semantic_category&gt;&lt;/semantic_category&gt;</v>
      </c>
      <c r="J22" t="s">
        <v>1</v>
      </c>
    </row>
    <row r="23" spans="1:10" ht="20.25">
      <c r="A23" t="s">
        <v>0</v>
      </c>
      <c r="B23" t="str">
        <f>CONCATENATE("&lt;entry&gt;",'Word List'!A23,"&lt;/entry&gt;")</f>
        <v>&lt;entry&gt;20&lt;/entry&gt;</v>
      </c>
      <c r="C23" t="str">
        <f>CONCATENATE("&lt;native_orthography&gt;",'Word List'!B23,"&lt;/native_orthography&gt;")</f>
        <v>&lt;native_orthography&gt;– ნარდი ჭადრაკი და სათამაშოები სასიამოვნოდ და დროს გასატარებლად გამიგონია ჩვენშიო. ხუმრობაც შეშვენის და მეც ჩვენი ქვეყნის ჩძეულებაზე ვადგავარო, და თქვენში თუ საწყენი და გასაჯავრებელი ყოფილა, ჩემთან რა გინდათ, ისევ თქვენებთან გეთამაშათო!&lt;/native_orthography&gt;</v>
      </c>
      <c r="D23" t="str">
        <f>CONCATENATE("&lt;alt_native_orthography&gt;",'Word List'!C23,"&lt;/alt_native_orthography&gt;")</f>
        <v>&lt;alt_native_orthography&gt;&lt;/alt_native_orthography&gt;</v>
      </c>
      <c r="E23" t="str">
        <f>CONCATENATE("&lt;IPA_transcription&gt;",'Word List'!D23,"&lt;/IPA_transcription&gt;")</f>
        <v>&lt;IPA_transcription&gt;&lt;/IPA_transcription&gt;</v>
      </c>
      <c r="F23" t="str">
        <f>CONCATENATE("&lt;alt_IPA_transcription&gt;",'Word List'!E23,"&lt;/alt_IPA_transcription&gt;")</f>
        <v>&lt;alt_IPA_transcription&gt;&lt;/alt_IPA_transcription&gt;</v>
      </c>
      <c r="G23" t="str">
        <f>CONCATENATE("&lt;gloss&gt;",'Word List'!F23,"&lt;/gloss&gt;")</f>
        <v>&lt;gloss&gt;– Board games, chess and (other) games (I have heard=) I know as pleasures and pastimes where we are from.  A joke also fits in there, and so I stick to the customs of my country; and if it (has been=) means hurting someone’s feelings and trouble where you come from, then you should have played with your own (people)!&lt;/gloss&gt;</v>
      </c>
      <c r="H23" t="str">
        <f>CONCATENATE("&lt;alt_gloss&gt;",'Word List'!G23,"&lt;/alt_gloss&gt;")</f>
        <v>&lt;alt_gloss&gt;– Brettspiel, Schach und (andere) Spiele (habe ich gehört=) kenne ich bei uns als Vergnügen und Zeitvertreib. Dazu passt auch ein Scherz und so halte ich mich auch an die Gebräuche meines Landes, und wenn es bei euch Kränkung und Ärger (gewesen ist=) bedeutet, was wollen Sie bei mir; dann hätten Sie besser mit den Ihrigen gespielt!&lt;/alt_gloss&gt;</v>
      </c>
      <c r="I23" t="str">
        <f>CONCATENATE("&lt;semantic_category&gt;",'Word List'!H23,"&lt;/semantic_category&gt;")</f>
        <v>&lt;semantic_category&gt;&lt;/semantic_category&gt;</v>
      </c>
      <c r="J23" t="s">
        <v>1</v>
      </c>
    </row>
    <row r="24" spans="1:10" ht="20.25">
      <c r="A24" t="s">
        <v>0</v>
      </c>
      <c r="B24" t="str">
        <f>CONCATENATE("&lt;entry&gt;",'Word List'!A24,"&lt;/entry&gt;")</f>
        <v>&lt;entry&gt;21&lt;/entry&gt;</v>
      </c>
      <c r="C24" t="str">
        <f>CONCATENATE("&lt;native_orthography&gt;",'Word List'!B24,"&lt;/native_orthography&gt;")</f>
        <v>&lt;native_orthography&gt;გაჯავრებულმა დაავლო ქუდს ხელი და გამოვარდა გარეთ.&lt;/native_orthography&gt;</v>
      </c>
      <c r="D24" t="str">
        <f>CONCATENATE("&lt;alt_native_orthography&gt;",'Word List'!C24,"&lt;/alt_native_orthography&gt;")</f>
        <v>&lt;alt_native_orthography&gt;&lt;/alt_native_orthography&gt;</v>
      </c>
      <c r="E24" t="str">
        <f>CONCATENATE("&lt;IPA_transcription&gt;",'Word List'!D24,"&lt;/IPA_transcription&gt;")</f>
        <v>&lt;IPA_transcription&gt;&lt;/IPA_transcription&gt;</v>
      </c>
      <c r="F24" t="str">
        <f>CONCATENATE("&lt;alt_IPA_transcription&gt;",'Word List'!E24,"&lt;/alt_IPA_transcription&gt;")</f>
        <v>&lt;alt_IPA_transcription&gt;&lt;/alt_IPA_transcription&gt;</v>
      </c>
      <c r="G24" t="str">
        <f>CONCATENATE("&lt;gloss&gt;",'Word List'!F24,"&lt;/gloss&gt;")</f>
        <v>&lt;gloss&gt;Angered, he (i.e. my father) grabbed his hat and rushed out.&lt;/gloss&gt;</v>
      </c>
      <c r="H24" t="str">
        <f>CONCATENATE("&lt;alt_gloss&gt;",'Word List'!G24,"&lt;/alt_gloss&gt;")</f>
        <v>&lt;alt_gloss&gt;Erzürnt ergriff er (d.h. mein Vater) seinen Hut und stürzte hinaus.&lt;/alt_gloss&gt;</v>
      </c>
      <c r="I24" t="str">
        <f>CONCATENATE("&lt;semantic_category&gt;",'Word List'!H24,"&lt;/semantic_category&gt;")</f>
        <v>&lt;semantic_category&gt;&lt;/semantic_category&gt;</v>
      </c>
      <c r="J24" t="s">
        <v>1</v>
      </c>
    </row>
    <row r="25" ht="20.25">
      <c r="A25" t="s">
        <v>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lt</cp:lastModifiedBy>
  <dcterms:created xsi:type="dcterms:W3CDTF">2004-08-27T23:45:12Z</dcterms:created>
  <dcterms:modified xsi:type="dcterms:W3CDTF">2007-09-07T19:13:55Z</dcterms:modified>
  <cp:category/>
  <cp:version/>
  <cp:contentType/>
  <cp:contentStatus/>
</cp:coreProperties>
</file>