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<sst xmlns="http://schemas.openxmlformats.org/spreadsheetml/2006/main" count="201" uniqueCount="84">
  <si>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</si>
  <si>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</si>
  <si>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</si>
  <si>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</si>
  <si>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</si>
  <si>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</si>
  <si>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</si>
  <si>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</si>
  <si>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</si>
  <si>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</si>
  <si>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</si>
  <si>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</si>
  <si>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</si>
  <si>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</si>
  <si>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</si>
  <si>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</si>
  <si>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</si>
  <si>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</si>
  <si>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</si>
  <si>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</si>
  <si>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</si>
  <si>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</si>
  <si>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</si>
  <si>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</si>
  <si>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</si>
  <si>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</si>
  <si>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</si>
  <si>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</si>
  <si>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</si>
  <si>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</si>
  <si>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</si>
  <si>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</si>
  <si>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</si>
  <si>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</si>
  <si>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</si>
  <si>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</si>
  <si>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</si>
  <si>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</si>
  <si>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</si>
  <si>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</si>
  <si>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</si>
  <si>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</si>
  <si>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</si>
  <si>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</si>
  <si>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</si>
  <si>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</si>
  <si>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</si>
  <si>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</si>
  <si>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</si>
  <si>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</si>
  <si>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</si>
  <si>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</si>
  <si>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</si>
  <si>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</si>
  <si>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</si>
  <si>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</si>
  <si>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</si>
  <si>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</si>
  <si>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</si>
  <si>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</si>
  <si>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</si>
  <si>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</si>
  <si>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</si>
  <si>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</si>
  <si>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</si>
  <si>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</si>
  <si>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</si>
  <si>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</si>
  <si>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</si>
  <si>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</si>
  <si>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</si>
  <si>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</si>
  <si>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Itelmen</t>
  </si>
  <si>
    <t>itl</t>
  </si>
  <si>
    <t>itl_word-list_1995_01</t>
  </si>
  <si>
    <t>itl_word-list_1995_01.tif</t>
  </si>
  <si>
    <t>itl_word-list_1995_01.html</t>
  </si>
  <si>
    <t>Recording location not specified</t>
  </si>
  <si>
    <t>8 December, 1995</t>
  </si>
  <si>
    <t>J. D. Bobaljik</t>
  </si>
  <si>
    <t>Speaker origin not specified</t>
  </si>
  <si>
    <t xml:space="preserve">Southern dialect </t>
  </si>
  <si>
    <t>unknown</t>
  </si>
  <si>
    <t>1 - 28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</si>
</sst>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Y1">
      <selection activeCell="F5" sqref="F5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72</v>
      </c>
    </row>
    <row r="3" spans="2:30" ht="17.25">
      <c r="B3" s="1" t="s">
        <v>1</v>
      </c>
      <c r="C3" s="1" t="s">
        <v>2</v>
      </c>
      <c r="D3" s="1" t="s">
        <v>3</v>
      </c>
      <c r="E3" s="1" t="s">
        <v>71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68</v>
      </c>
      <c r="U3" s="1" t="s">
        <v>67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74</v>
      </c>
      <c r="C4" s="1" t="str">
        <f>CONCATENATE(B4,".wav")</f>
        <v>itl_word-list_1995_01.wav</v>
      </c>
      <c r="D4" s="1" t="str">
        <f>CONCATENATE(B4,".mp3")</f>
        <v>itl_word-list_1995_01.mp3</v>
      </c>
      <c r="E4" s="1" t="s">
        <v>76</v>
      </c>
      <c r="F4" s="2" t="s">
        <v>83</v>
      </c>
      <c r="G4" s="1" t="s">
        <v>75</v>
      </c>
      <c r="I4" s="1" t="s">
        <v>75</v>
      </c>
      <c r="K4" s="1" t="s">
        <v>27</v>
      </c>
      <c r="L4" s="1" t="s">
        <v>27</v>
      </c>
      <c r="M4" s="1" t="str">
        <f>CONCATENATE("itl_record_details.html#",A4)</f>
        <v>itl_record_details.html#1</v>
      </c>
      <c r="N4" s="1" t="s">
        <v>72</v>
      </c>
      <c r="O4" s="1" t="s">
        <v>73</v>
      </c>
      <c r="P4" s="1" t="s">
        <v>28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82</v>
      </c>
      <c r="W4" s="1" t="s">
        <v>29</v>
      </c>
      <c r="X4" s="1" t="s">
        <v>30</v>
      </c>
      <c r="Y4" s="1" t="s">
        <v>65</v>
      </c>
      <c r="Z4" s="1" t="s">
        <v>31</v>
      </c>
      <c r="AA4" s="1" t="s">
        <v>66</v>
      </c>
      <c r="AB4" s="1" t="str">
        <f>E4</f>
        <v>itl_word-list_1995_01.html</v>
      </c>
      <c r="AC4" s="1">
        <v>1</v>
      </c>
      <c r="AD4" s="1" t="str">
        <f>CONCATENATE(E4,"#",AC4)</f>
        <v>itl_word-list_1995_01.html#1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29</v>
      </c>
      <c r="X5" s="1" t="s">
        <v>30</v>
      </c>
      <c r="Z5" s="1" t="s">
        <v>31</v>
      </c>
      <c r="AA5" s="1" t="s">
        <v>66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29</v>
      </c>
      <c r="X6" s="1" t="s">
        <v>30</v>
      </c>
      <c r="Z6" s="1" t="s">
        <v>31</v>
      </c>
      <c r="AA6" s="1" t="s">
        <v>66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A7" s="1" t="s">
        <v>66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A8" s="1" t="s">
        <v>66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66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66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66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66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66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66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66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66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66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66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66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66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66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66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66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B4" sqref="B4:AU2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&lt;language_name&gt;Itelmen&lt;/language_name&gt;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70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69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&lt;lang_name&gt;Itelmen&lt;/lang_name&gt;</v>
      </c>
      <c r="D3" s="1" t="str">
        <f>CONCATENATE("&lt;dialect&gt;",'Raw Metadata'!U4,"&lt;/dialect&gt;")</f>
        <v>&lt;dialect&gt;Southern dialect &lt;/dialect&gt;</v>
      </c>
      <c r="E3" s="1" t="str">
        <f>CONCATENATE("&lt;sil_code&gt;",'Raw Metadata'!O4,"&lt;/sil_code&gt;")</f>
        <v>&lt;sil_code&gt;itl&lt;/sil_code&gt;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&lt;recording_location&gt;Recording location not specified&lt;/recording_location&gt;</v>
      </c>
      <c r="H3" s="1" t="str">
        <f>CONCATENATE("&lt;recording_date&gt;",'Raw Metadata'!R4,"&lt;/recording_date&gt;")</f>
        <v>&lt;recording_date&gt;8 December, 1995&lt;/recording_date&gt;</v>
      </c>
      <c r="I3" s="1" t="str">
        <f>CONCATENATE("&lt;fieldworkers&gt;",'Raw Metadata'!S4,"&lt;/fieldworkers&gt;")</f>
        <v>&lt;fieldworkers&gt;J. D. Bobaljik&lt;/fieldworkers&gt;</v>
      </c>
      <c r="J3" s="1" t="str">
        <f>CONCATENATE("&lt;origin&gt;",'Raw Metadata'!T4,"&lt;/origin&gt;")</f>
        <v>&lt;origin&gt;Speaker origin not specified&lt;/origin&gt;</v>
      </c>
      <c r="K3" s="1" t="str">
        <f>CONCATENATE("&lt;speakers&gt;",'Raw Metadata'!V4,"&lt;/speakers&gt;")</f>
        <v>&lt;speakers&gt;unknown&lt;/speakers&gt;</v>
      </c>
      <c r="L3" s="1" t="str">
        <f>CONCATENATE("&lt;filename_audio&gt;",'Raw Metadata'!B4,"&lt;/filename_audio&gt;")</f>
        <v>&lt;filename_audio&gt;itl_word-list_1995_01&lt;/filename_audio&gt;</v>
      </c>
      <c r="M3" s="1" t="str">
        <f>CONCATENATE("&lt;filename_wav&gt;",'Raw Metadata'!C4,"&lt;/filename_wav&gt;")</f>
        <v>&lt;filename_wav&gt;itl_word-list_1995_01.wav&lt;/filename_wav&gt;</v>
      </c>
      <c r="N3" s="1" t="str">
        <f>CONCATENATE("&lt;filename_mp3&gt;",'Raw Metadata'!D4,"&lt;/filename_mp3&gt;")</f>
        <v>&lt;filename_mp3&gt;itl_word-list_1995_01.mp3&lt;/filename_mp3&gt;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&lt;original_medium&gt;Cassette Tape&lt;/original_medium&gt;</v>
      </c>
      <c r="R3" s="1" t="str">
        <f>CONCATENATE("&lt;wordlist&gt;",'Raw Metadata'!E4,"&lt;/wordlist&gt;")</f>
        <v>&lt;wordlist&gt;itl_word-list_1995_01.html&lt;/wordlist&gt;</v>
      </c>
      <c r="S3" s="1" t="str">
        <f>CONCATENATE("&lt;wordlist_entries&gt;",'Raw Metadata'!F4,"&lt;/wordlist_entries&gt;")</f>
        <v>&lt;wordlist_entries&gt;1 - 28&lt;/wordlist_entries&gt;</v>
      </c>
      <c r="T3" s="1" t="str">
        <f>CONCATENATE("&lt;image_tif&gt;",'Raw Metadata'!I4,"&lt;/image_tif&gt;")</f>
        <v>&lt;image_tif&gt;itl_word-list_1995_01.tif&lt;/image_tif&gt;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&lt;image_jpg&gt;itl_word-list_1995_01.tif&lt;/image_jpg&gt;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&lt;details&gt;itl_record_details.html#1&lt;/details&gt;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&lt;wordlist_no_repetition&gt;itl_word-list_1995_01.html&lt;/wordlist_no_repetition&gt;</v>
      </c>
      <c r="AC3" s="1" t="str">
        <f>CONCATENATE("&lt;link_within_wordlist&gt;",'Raw Metadata'!AD4,"&lt;/link_within_wordlist&gt;")</f>
        <v>&lt;link_within_wordlist&gt;itl_word-list_1995_01.html#1&lt;/link_within_wordlist&gt;</v>
      </c>
      <c r="AD3" s="1" t="s">
        <v>63</v>
      </c>
    </row>
    <row r="4" ht="17.25">
      <c r="A4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2008-10-01T17:01:26Z</dcterms:modified>
  <cp:category/>
  <cp:version/>
  <cp:contentType/>
  <cp:contentStatus/>
</cp:coreProperties>
</file>