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>
    <definedName name="OLE_LINK10" localSheetId="0">'Word List'!$H$7</definedName>
    <definedName name="OLE_LINK11" localSheetId="0">'Word List'!$H$8</definedName>
    <definedName name="OLE_LINK3" localSheetId="0">'Word List'!$H$4</definedName>
    <definedName name="OLE_LINK7" localSheetId="0">'Word List'!$I$4</definedName>
    <definedName name="OLE_LINK8" localSheetId="0">'Word List'!$H$5</definedName>
    <definedName name="OLE_LINK9" localSheetId="0">'Word List'!$H$6</definedName>
  </definedNames>
  <calcPr fullCalcOnLoad="1"/>
</workbook>
</file>

<file path=xl/sharedStrings.xml><?xml version="1.0" encoding="utf-8"?>
<sst xmlns="http://schemas.openxmlformats.org/spreadsheetml/2006/main" count="253" uniqueCount="125">
  <si>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</si>
  <si>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</si>
  <si>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</si>
  <si>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</si>
  <si>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</si>
  <si>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</si>
  <si>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</si>
  <si>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&lt;/headers&gt;</t>
  </si>
  <si>
    <t>Gloss</t>
  </si>
  <si>
    <t>Language Name:</t>
  </si>
  <si>
    <t>Phonemic Transcription</t>
  </si>
  <si>
    <t>Phonetic Transcription</t>
  </si>
  <si>
    <t>Tone</t>
  </si>
  <si>
    <t>pɑ</t>
  </si>
  <si>
    <t>father</t>
  </si>
  <si>
    <t>pʰɔn</t>
  </si>
  <si>
    <t>cooked rice</t>
  </si>
  <si>
    <t>fa</t>
  </si>
  <si>
    <t>flower</t>
  </si>
  <si>
    <t>ta</t>
  </si>
  <si>
    <t>tɑ</t>
  </si>
  <si>
    <t>to hit</t>
  </si>
  <si>
    <t>tɔ</t>
  </si>
  <si>
    <t>to</t>
  </si>
  <si>
    <t>many</t>
  </si>
  <si>
    <t>knife</t>
  </si>
  <si>
    <t>to be picked by chance</t>
  </si>
  <si>
    <t>tʰɔ</t>
  </si>
  <si>
    <t>tʰo</t>
  </si>
  <si>
    <t>to marry</t>
  </si>
  <si>
    <t>tsɛt</t>
  </si>
  <si>
    <t>tsɛʔ</t>
  </si>
  <si>
    <t>thief</t>
  </si>
  <si>
    <t>tsɛ{p, t, k}</t>
  </si>
  <si>
    <t>tsʰɛʔ</t>
  </si>
  <si>
    <t>to plug up</t>
  </si>
  <si>
    <t>tsiau</t>
  </si>
  <si>
    <t>chew</t>
  </si>
  <si>
    <t>siau</t>
  </si>
  <si>
    <t>smile</t>
  </si>
  <si>
    <t>lɔ</t>
  </si>
  <si>
    <t>lo</t>
  </si>
  <si>
    <t>old</t>
  </si>
  <si>
    <t>kɔ</t>
  </si>
  <si>
    <t>ko</t>
  </si>
  <si>
    <t>song</t>
  </si>
  <si>
    <t>kʰɔŋ</t>
  </si>
  <si>
    <t>wild</t>
  </si>
  <si>
    <t>hɔ</t>
  </si>
  <si>
    <t>ho</t>
  </si>
  <si>
    <t>fine</t>
  </si>
  <si>
    <t>waiŋwai</t>
  </si>
  <si>
    <t>waɪŋwaɪ</t>
  </si>
  <si>
    <t>crooked</t>
  </si>
  <si>
    <t>ma</t>
  </si>
  <si>
    <t>maɪ</t>
  </si>
  <si>
    <t>to buy</t>
  </si>
  <si>
    <t>nahi</t>
  </si>
  <si>
    <t>na'hi</t>
  </si>
  <si>
    <t>bring</t>
  </si>
  <si>
    <t>ŋaɪ</t>
  </si>
  <si>
    <t>I</t>
  </si>
  <si>
    <t>ŋ̩</t>
  </si>
  <si>
    <t>fish</t>
  </si>
  <si>
    <t>h̩͡ŋ</t>
  </si>
  <si>
    <t>you</t>
  </si>
  <si>
    <t>fai</t>
  </si>
  <si>
    <t>vaɪ</t>
  </si>
  <si>
    <t>bad</t>
  </si>
  <si>
    <t>tsʰuŋ</t>
  </si>
  <si>
    <t>dʒuŋ</t>
  </si>
  <si>
    <t>tsʰia</t>
  </si>
  <si>
    <t>dʒia</t>
  </si>
  <si>
    <t>umbrella</t>
  </si>
  <si>
    <t>sui</t>
  </si>
  <si>
    <t>ʃui</t>
  </si>
  <si>
    <t>water</t>
  </si>
  <si>
    <t>siu</t>
  </si>
  <si>
    <t>ʒiu</t>
  </si>
  <si>
    <t>oil</t>
  </si>
  <si>
    <t>iau</t>
  </si>
  <si>
    <t>yiau</t>
  </si>
  <si>
    <t>hungry</t>
  </si>
  <si>
    <t>ŋi</t>
  </si>
  <si>
    <t>two</t>
  </si>
  <si>
    <t>lɛ{p, t, k}</t>
  </si>
  <si>
    <t>lɛʔ</t>
  </si>
  <si>
    <t>to lift</t>
  </si>
  <si>
    <t>lɔt</t>
  </si>
  <si>
    <t>ləʔ</t>
  </si>
  <si>
    <t>spicy hot</t>
  </si>
  <si>
    <t>lu</t>
  </si>
  <si>
    <t>scrub</t>
  </si>
  <si>
    <t>lɔ{p, t, k}</t>
  </si>
  <si>
    <t>lɞʔ</t>
  </si>
  <si>
    <t>to be burned</t>
  </si>
  <si>
    <t>sulɛ{p, t, k}</t>
  </si>
  <si>
    <t>ʒu'lɪ</t>
  </si>
  <si>
    <t>strong</t>
  </si>
  <si>
    <t>tʰɔivan</t>
  </si>
  <si>
    <t>tʰoivɑn</t>
  </si>
  <si>
    <t>Taiwan</t>
  </si>
  <si>
    <t>talɔn</t>
  </si>
  <si>
    <t>tɑ'lən</t>
  </si>
  <si>
    <t>to break</t>
  </si>
  <si>
    <t>tʰɛuna</t>
  </si>
  <si>
    <t>tʰeuna</t>
  </si>
  <si>
    <t>head</t>
  </si>
  <si>
    <t>tsiaŋ</t>
  </si>
  <si>
    <t>pretty</t>
  </si>
  <si>
    <t>liau</t>
  </si>
  <si>
    <t>waste</t>
  </si>
  <si>
    <t>kua</t>
  </si>
  <si>
    <t>melon</t>
  </si>
  <si>
    <t>tsɛ</t>
  </si>
  <si>
    <t>tse</t>
  </si>
  <si>
    <t>sister</t>
  </si>
  <si>
    <t>tsɛtsɛ</t>
  </si>
  <si>
    <t>ts̩tsɛ</t>
  </si>
  <si>
    <t>au</t>
  </si>
  <si>
    <t>to bend</t>
  </si>
  <si>
    <t>Chinese, Hakka</t>
  </si>
  <si>
    <t>No transcription given</t>
  </si>
  <si>
    <t>No tone given</t>
  </si>
  <si>
    <t>My name is ___ and I will be speaking Hakka Chinese.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</si>
</sst>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workbookViewId="0" topLeftCell="A1">
      <selection activeCell="C2" sqref="C2:C50"/>
    </sheetView>
  </sheetViews>
  <sheetFormatPr defaultColWidth="8.796875" defaultRowHeight="15"/>
  <cols>
    <col min="1" max="1" width="3.69921875" style="0" customWidth="1"/>
    <col min="2" max="2" width="17.19921875" style="0" bestFit="1" customWidth="1"/>
    <col min="3" max="3" width="14.8984375" style="0" bestFit="1" customWidth="1"/>
    <col min="4" max="4" width="11.59765625" style="0" bestFit="1" customWidth="1"/>
    <col min="5" max="5" width="15.3984375" style="0" bestFit="1" customWidth="1"/>
    <col min="6" max="6" width="5.3984375" style="0" bestFit="1" customWidth="1"/>
    <col min="8" max="8" width="16.3984375" style="0" bestFit="1" customWidth="1"/>
  </cols>
  <sheetData>
    <row r="1" spans="2:3" ht="20.25">
      <c r="B1" t="s">
        <v>9</v>
      </c>
      <c r="C1" t="s">
        <v>121</v>
      </c>
    </row>
    <row r="2" spans="2:8" ht="20.25">
      <c r="B2" t="s">
        <v>10</v>
      </c>
      <c r="D2" s="2" t="s">
        <v>11</v>
      </c>
      <c r="E2" s="2" t="s">
        <v>12</v>
      </c>
      <c r="F2" s="2" t="s">
        <v>8</v>
      </c>
      <c r="G2" s="2"/>
      <c r="H2" s="2"/>
    </row>
    <row r="3" spans="1:8" ht="20.25">
      <c r="A3">
        <v>1</v>
      </c>
      <c r="B3" t="s">
        <v>122</v>
      </c>
      <c r="D3" t="s">
        <v>122</v>
      </c>
      <c r="E3" t="s">
        <v>123</v>
      </c>
      <c r="F3" t="s">
        <v>124</v>
      </c>
      <c r="G3" s="2"/>
      <c r="H3" s="2"/>
    </row>
    <row r="4" spans="1:8" ht="20.25">
      <c r="A4">
        <v>2</v>
      </c>
      <c r="B4" t="s">
        <v>13</v>
      </c>
      <c r="D4" t="s">
        <v>13</v>
      </c>
      <c r="E4">
        <v>4</v>
      </c>
      <c r="F4" t="s">
        <v>14</v>
      </c>
      <c r="G4" s="2"/>
      <c r="H4" s="6"/>
    </row>
    <row r="5" spans="1:8" ht="20.25">
      <c r="A5">
        <v>3</v>
      </c>
      <c r="B5" t="s">
        <v>15</v>
      </c>
      <c r="D5" t="s">
        <v>15</v>
      </c>
      <c r="E5">
        <v>4</v>
      </c>
      <c r="F5" t="s">
        <v>16</v>
      </c>
      <c r="G5" s="2"/>
      <c r="H5" s="6"/>
    </row>
    <row r="6" spans="1:8" ht="20.25">
      <c r="A6">
        <v>4</v>
      </c>
      <c r="B6" t="s">
        <v>17</v>
      </c>
      <c r="D6" t="s">
        <v>17</v>
      </c>
      <c r="E6">
        <v>1</v>
      </c>
      <c r="F6" t="s">
        <v>18</v>
      </c>
      <c r="G6" s="2"/>
      <c r="H6" s="6"/>
    </row>
    <row r="7" spans="1:8" ht="20.25">
      <c r="A7">
        <v>5</v>
      </c>
      <c r="B7" t="s">
        <v>19</v>
      </c>
      <c r="D7" t="s">
        <v>20</v>
      </c>
      <c r="E7">
        <v>1</v>
      </c>
      <c r="F7" t="s">
        <v>21</v>
      </c>
      <c r="G7" s="2"/>
      <c r="H7" s="6"/>
    </row>
    <row r="8" spans="1:8" ht="20.25">
      <c r="A8">
        <v>6</v>
      </c>
      <c r="B8" t="s">
        <v>22</v>
      </c>
      <c r="D8" t="s">
        <v>23</v>
      </c>
      <c r="E8">
        <v>1</v>
      </c>
      <c r="F8" t="s">
        <v>24</v>
      </c>
      <c r="G8" s="2"/>
      <c r="H8" s="6"/>
    </row>
    <row r="9" spans="1:6" ht="20.25">
      <c r="A9">
        <v>7</v>
      </c>
      <c r="B9" t="s">
        <v>22</v>
      </c>
      <c r="D9" t="s">
        <v>23</v>
      </c>
      <c r="E9">
        <v>6</v>
      </c>
      <c r="F9" t="s">
        <v>25</v>
      </c>
    </row>
    <row r="10" spans="1:6" ht="20.25">
      <c r="A10">
        <v>8</v>
      </c>
      <c r="B10" t="s">
        <v>22</v>
      </c>
      <c r="D10" t="s">
        <v>23</v>
      </c>
      <c r="E10">
        <v>2</v>
      </c>
      <c r="F10" t="s">
        <v>26</v>
      </c>
    </row>
    <row r="11" spans="1:6" ht="20.25">
      <c r="A11">
        <v>9</v>
      </c>
      <c r="B11" t="s">
        <v>27</v>
      </c>
      <c r="D11" t="s">
        <v>28</v>
      </c>
      <c r="E11">
        <v>2</v>
      </c>
      <c r="F11" t="s">
        <v>29</v>
      </c>
    </row>
    <row r="12" spans="1:6" ht="20.25">
      <c r="A12">
        <v>10</v>
      </c>
      <c r="B12" t="s">
        <v>30</v>
      </c>
      <c r="D12" t="s">
        <v>31</v>
      </c>
      <c r="E12">
        <v>4</v>
      </c>
      <c r="F12" t="s">
        <v>32</v>
      </c>
    </row>
    <row r="13" spans="1:6" ht="20.25">
      <c r="A13">
        <v>11</v>
      </c>
      <c r="B13" t="s">
        <v>33</v>
      </c>
      <c r="D13" t="s">
        <v>34</v>
      </c>
      <c r="E13">
        <v>4</v>
      </c>
      <c r="F13" t="s">
        <v>35</v>
      </c>
    </row>
    <row r="14" spans="1:6" ht="20.25">
      <c r="A14">
        <v>12</v>
      </c>
      <c r="B14" t="s">
        <v>36</v>
      </c>
      <c r="D14" t="s">
        <v>36</v>
      </c>
      <c r="E14">
        <v>1</v>
      </c>
      <c r="F14" t="s">
        <v>37</v>
      </c>
    </row>
    <row r="15" spans="1:6" ht="20.25">
      <c r="A15">
        <v>13</v>
      </c>
      <c r="B15" t="s">
        <v>38</v>
      </c>
      <c r="D15" t="s">
        <v>38</v>
      </c>
      <c r="E15">
        <v>1</v>
      </c>
      <c r="F15" t="s">
        <v>39</v>
      </c>
    </row>
    <row r="16" spans="1:6" ht="20.25">
      <c r="A16">
        <v>14</v>
      </c>
      <c r="B16" t="s">
        <v>40</v>
      </c>
      <c r="D16" t="s">
        <v>41</v>
      </c>
      <c r="E16">
        <v>5</v>
      </c>
      <c r="F16" t="s">
        <v>42</v>
      </c>
    </row>
    <row r="17" spans="1:6" ht="20.25">
      <c r="A17">
        <v>15</v>
      </c>
      <c r="B17" t="s">
        <v>43</v>
      </c>
      <c r="D17" t="s">
        <v>44</v>
      </c>
      <c r="E17">
        <v>6</v>
      </c>
      <c r="F17" t="s">
        <v>45</v>
      </c>
    </row>
    <row r="18" spans="1:6" ht="20.25">
      <c r="A18">
        <v>16</v>
      </c>
      <c r="B18" t="s">
        <v>46</v>
      </c>
      <c r="D18" t="s">
        <v>46</v>
      </c>
      <c r="E18">
        <v>1</v>
      </c>
      <c r="F18" t="s">
        <v>47</v>
      </c>
    </row>
    <row r="19" spans="1:6" ht="20.25">
      <c r="A19">
        <v>17</v>
      </c>
      <c r="B19" t="s">
        <v>48</v>
      </c>
      <c r="D19" t="s">
        <v>49</v>
      </c>
      <c r="E19">
        <v>2</v>
      </c>
      <c r="F19" t="s">
        <v>50</v>
      </c>
    </row>
    <row r="20" spans="1:6" ht="20.25">
      <c r="A20">
        <v>18</v>
      </c>
      <c r="B20" t="s">
        <v>51</v>
      </c>
      <c r="D20" s="5" t="s">
        <v>52</v>
      </c>
      <c r="E20">
        <v>1</v>
      </c>
      <c r="F20" t="s">
        <v>53</v>
      </c>
    </row>
    <row r="21" spans="1:6" ht="20.25">
      <c r="A21">
        <v>19</v>
      </c>
      <c r="B21" t="s">
        <v>54</v>
      </c>
      <c r="D21" t="s">
        <v>55</v>
      </c>
      <c r="E21">
        <v>4</v>
      </c>
      <c r="F21" t="s">
        <v>56</v>
      </c>
    </row>
    <row r="22" spans="1:6" ht="20.25">
      <c r="A22">
        <v>20</v>
      </c>
      <c r="B22" t="s">
        <v>57</v>
      </c>
      <c r="D22" t="s">
        <v>58</v>
      </c>
      <c r="E22">
        <v>1</v>
      </c>
      <c r="F22" t="s">
        <v>59</v>
      </c>
    </row>
    <row r="23" spans="1:6" ht="20.25">
      <c r="A23">
        <v>21</v>
      </c>
      <c r="B23" t="s">
        <v>60</v>
      </c>
      <c r="D23" t="s">
        <v>60</v>
      </c>
      <c r="E23">
        <v>1</v>
      </c>
      <c r="F23" t="s">
        <v>61</v>
      </c>
    </row>
    <row r="24" spans="1:6" ht="20.25">
      <c r="A24">
        <v>22</v>
      </c>
      <c r="B24" t="s">
        <v>62</v>
      </c>
      <c r="D24" t="s">
        <v>62</v>
      </c>
      <c r="E24">
        <v>6</v>
      </c>
      <c r="F24" t="s">
        <v>63</v>
      </c>
    </row>
    <row r="25" spans="1:6" ht="20.25">
      <c r="A25">
        <v>23</v>
      </c>
      <c r="B25" t="s">
        <v>64</v>
      </c>
      <c r="D25" t="s">
        <v>64</v>
      </c>
      <c r="E25">
        <v>6</v>
      </c>
      <c r="F25" t="s">
        <v>65</v>
      </c>
    </row>
    <row r="26" spans="1:6" ht="20.25">
      <c r="A26">
        <v>24</v>
      </c>
      <c r="B26" t="s">
        <v>66</v>
      </c>
      <c r="D26" t="s">
        <v>67</v>
      </c>
      <c r="E26">
        <v>1</v>
      </c>
      <c r="F26" t="s">
        <v>68</v>
      </c>
    </row>
    <row r="27" spans="1:6" ht="20.25">
      <c r="A27">
        <v>25</v>
      </c>
      <c r="B27" t="s">
        <v>69</v>
      </c>
      <c r="D27" t="s">
        <v>70</v>
      </c>
      <c r="E27">
        <v>1</v>
      </c>
      <c r="F27" t="s">
        <v>21</v>
      </c>
    </row>
    <row r="28" spans="1:6" ht="20.25">
      <c r="A28">
        <v>26</v>
      </c>
      <c r="B28" t="s">
        <v>71</v>
      </c>
      <c r="D28" t="s">
        <v>72</v>
      </c>
      <c r="E28">
        <v>6</v>
      </c>
      <c r="F28" t="s">
        <v>73</v>
      </c>
    </row>
    <row r="29" spans="1:6" ht="20.25">
      <c r="A29">
        <v>27</v>
      </c>
      <c r="B29" t="s">
        <v>74</v>
      </c>
      <c r="D29" t="s">
        <v>75</v>
      </c>
      <c r="E29">
        <v>5</v>
      </c>
      <c r="F29" t="s">
        <v>76</v>
      </c>
    </row>
    <row r="30" spans="1:6" ht="20.25">
      <c r="A30">
        <v>28</v>
      </c>
      <c r="B30" t="s">
        <v>77</v>
      </c>
      <c r="D30" t="s">
        <v>78</v>
      </c>
      <c r="E30">
        <v>3</v>
      </c>
      <c r="F30" t="s">
        <v>79</v>
      </c>
    </row>
    <row r="31" spans="1:6" ht="20.25">
      <c r="A31">
        <v>29</v>
      </c>
      <c r="B31" t="s">
        <v>80</v>
      </c>
      <c r="D31" t="s">
        <v>81</v>
      </c>
      <c r="E31">
        <v>1</v>
      </c>
      <c r="F31" t="s">
        <v>82</v>
      </c>
    </row>
    <row r="32" spans="1:6" ht="20.25">
      <c r="A32">
        <v>30</v>
      </c>
      <c r="B32" t="s">
        <v>83</v>
      </c>
      <c r="D32" t="s">
        <v>83</v>
      </c>
      <c r="E32">
        <v>4</v>
      </c>
      <c r="F32" t="s">
        <v>84</v>
      </c>
    </row>
    <row r="33" spans="1:6" ht="20.25">
      <c r="A33">
        <v>31</v>
      </c>
      <c r="B33" t="s">
        <v>85</v>
      </c>
      <c r="D33" t="s">
        <v>86</v>
      </c>
      <c r="E33">
        <v>4</v>
      </c>
      <c r="F33" t="s">
        <v>87</v>
      </c>
    </row>
    <row r="34" spans="1:6" ht="20.25">
      <c r="A34">
        <v>32</v>
      </c>
      <c r="B34" t="s">
        <v>88</v>
      </c>
      <c r="D34" t="s">
        <v>89</v>
      </c>
      <c r="E34">
        <v>4</v>
      </c>
      <c r="F34" t="s">
        <v>90</v>
      </c>
    </row>
    <row r="35" spans="1:6" ht="20.25">
      <c r="A35">
        <v>33</v>
      </c>
      <c r="B35" t="s">
        <v>43</v>
      </c>
      <c r="D35" t="s">
        <v>44</v>
      </c>
      <c r="E35">
        <v>6</v>
      </c>
      <c r="F35" t="s">
        <v>45</v>
      </c>
    </row>
    <row r="36" spans="1:6" ht="20.25">
      <c r="A36">
        <v>34</v>
      </c>
      <c r="B36" t="s">
        <v>91</v>
      </c>
      <c r="D36" t="s">
        <v>91</v>
      </c>
      <c r="E36">
        <v>1</v>
      </c>
      <c r="F36" t="s">
        <v>92</v>
      </c>
    </row>
    <row r="37" spans="1:6" ht="20.25">
      <c r="A37">
        <v>35</v>
      </c>
      <c r="B37" t="s">
        <v>93</v>
      </c>
      <c r="D37" t="s">
        <v>94</v>
      </c>
      <c r="E37">
        <v>4</v>
      </c>
      <c r="F37" t="s">
        <v>95</v>
      </c>
    </row>
    <row r="38" spans="1:6" ht="20.25">
      <c r="A38">
        <v>36</v>
      </c>
      <c r="B38" t="s">
        <v>96</v>
      </c>
      <c r="D38" t="s">
        <v>97</v>
      </c>
      <c r="E38">
        <v>6</v>
      </c>
      <c r="F38" t="s">
        <v>98</v>
      </c>
    </row>
    <row r="39" spans="1:6" ht="20.25">
      <c r="A39">
        <v>37</v>
      </c>
      <c r="B39" t="s">
        <v>60</v>
      </c>
      <c r="D39" t="s">
        <v>60</v>
      </c>
      <c r="E39">
        <v>6</v>
      </c>
      <c r="F39" t="s">
        <v>61</v>
      </c>
    </row>
    <row r="40" spans="1:6" ht="20.25">
      <c r="A40">
        <v>38</v>
      </c>
      <c r="B40" t="s">
        <v>99</v>
      </c>
      <c r="D40" s="5" t="s">
        <v>100</v>
      </c>
      <c r="E40">
        <v>3</v>
      </c>
      <c r="F40" t="s">
        <v>101</v>
      </c>
    </row>
    <row r="41" spans="1:6" ht="20.25">
      <c r="A41">
        <v>39</v>
      </c>
      <c r="B41" t="s">
        <v>102</v>
      </c>
      <c r="D41" t="s">
        <v>103</v>
      </c>
      <c r="E41">
        <v>6</v>
      </c>
      <c r="F41" t="s">
        <v>104</v>
      </c>
    </row>
    <row r="42" spans="1:6" ht="20.25">
      <c r="A42">
        <v>40</v>
      </c>
      <c r="B42" t="s">
        <v>105</v>
      </c>
      <c r="D42" s="5" t="s">
        <v>106</v>
      </c>
      <c r="E42">
        <v>3</v>
      </c>
      <c r="F42" t="s">
        <v>107</v>
      </c>
    </row>
    <row r="43" spans="1:6" ht="20.25">
      <c r="A43">
        <v>41</v>
      </c>
      <c r="B43" t="s">
        <v>108</v>
      </c>
      <c r="D43" t="s">
        <v>108</v>
      </c>
      <c r="E43">
        <v>1</v>
      </c>
      <c r="F43" t="s">
        <v>109</v>
      </c>
    </row>
    <row r="44" spans="1:6" ht="20.25">
      <c r="A44">
        <v>42</v>
      </c>
      <c r="B44" t="s">
        <v>110</v>
      </c>
      <c r="D44" t="s">
        <v>110</v>
      </c>
      <c r="E44">
        <v>2</v>
      </c>
      <c r="F44" t="s">
        <v>111</v>
      </c>
    </row>
    <row r="45" spans="1:6" ht="20.25">
      <c r="A45">
        <v>43</v>
      </c>
      <c r="B45" t="s">
        <v>77</v>
      </c>
      <c r="D45" t="s">
        <v>78</v>
      </c>
      <c r="E45">
        <v>6</v>
      </c>
      <c r="F45" t="s">
        <v>79</v>
      </c>
    </row>
    <row r="46" spans="1:6" ht="20.25">
      <c r="A46">
        <v>44</v>
      </c>
      <c r="B46" t="s">
        <v>112</v>
      </c>
      <c r="D46" t="s">
        <v>112</v>
      </c>
      <c r="E46">
        <v>6</v>
      </c>
      <c r="F46" t="s">
        <v>113</v>
      </c>
    </row>
    <row r="47" spans="1:6" ht="20.25">
      <c r="A47">
        <v>45</v>
      </c>
      <c r="B47" t="s">
        <v>74</v>
      </c>
      <c r="D47" t="s">
        <v>75</v>
      </c>
      <c r="E47">
        <v>5</v>
      </c>
      <c r="F47" t="s">
        <v>76</v>
      </c>
    </row>
    <row r="48" spans="1:6" ht="20.25">
      <c r="A48">
        <v>46</v>
      </c>
      <c r="B48" t="s">
        <v>114</v>
      </c>
      <c r="D48" t="s">
        <v>115</v>
      </c>
      <c r="E48">
        <v>3</v>
      </c>
      <c r="F48" t="s">
        <v>116</v>
      </c>
    </row>
    <row r="49" spans="1:6" ht="20.25">
      <c r="A49">
        <v>47</v>
      </c>
      <c r="B49" t="s">
        <v>117</v>
      </c>
      <c r="D49" s="5" t="s">
        <v>118</v>
      </c>
      <c r="E49">
        <v>3</v>
      </c>
      <c r="F49" t="s">
        <v>116</v>
      </c>
    </row>
    <row r="50" spans="1:6" ht="20.25">
      <c r="A50">
        <v>48</v>
      </c>
      <c r="B50" t="s">
        <v>119</v>
      </c>
      <c r="D50" t="s">
        <v>119</v>
      </c>
      <c r="E50">
        <v>1</v>
      </c>
      <c r="F50" t="s">
        <v>120</v>
      </c>
    </row>
    <row r="209" ht="20.25">
      <c r="B209" s="4"/>
    </row>
    <row r="223" ht="20.25">
      <c r="B223" s="5"/>
    </row>
    <row r="287" ht="20.25">
      <c r="E287" s="2"/>
    </row>
    <row r="288" ht="20.25">
      <c r="E288" s="2"/>
    </row>
    <row r="289" ht="20.25">
      <c r="E289" s="2"/>
    </row>
    <row r="290" ht="20.25">
      <c r="E290" s="2"/>
    </row>
    <row r="291" ht="20.25">
      <c r="E291" s="2"/>
    </row>
    <row r="292" ht="20.25">
      <c r="E292" s="2"/>
    </row>
    <row r="293" ht="20.25">
      <c r="E293" s="2"/>
    </row>
    <row r="294" ht="20.25">
      <c r="E294" s="2"/>
    </row>
    <row r="295" ht="20.25">
      <c r="E295" s="2"/>
    </row>
    <row r="296" ht="20.25">
      <c r="E296" s="2"/>
    </row>
    <row r="297" ht="20.25">
      <c r="E297" s="2"/>
    </row>
    <row r="298" ht="20.25">
      <c r="E298" s="2"/>
    </row>
    <row r="299" ht="20.25">
      <c r="E299" s="2"/>
    </row>
    <row r="300" ht="20.25">
      <c r="E300" s="2"/>
    </row>
    <row r="301" ht="20.25">
      <c r="E301" s="2"/>
    </row>
    <row r="302" ht="20.25">
      <c r="E302" s="2"/>
    </row>
    <row r="303" ht="20.25">
      <c r="E303" s="2"/>
    </row>
    <row r="304" ht="20.25">
      <c r="E304" s="2"/>
    </row>
    <row r="305" ht="20.25">
      <c r="E305" s="2"/>
    </row>
    <row r="306" ht="20.25">
      <c r="E306" s="2"/>
    </row>
    <row r="307" ht="20.25">
      <c r="E307" s="2"/>
    </row>
    <row r="308" ht="20.25">
      <c r="E308" s="2"/>
    </row>
    <row r="309" ht="20.25">
      <c r="E309" s="2"/>
    </row>
    <row r="310" ht="20.25">
      <c r="E310" s="2"/>
    </row>
    <row r="311" ht="20.25">
      <c r="E311" s="2"/>
    </row>
    <row r="312" ht="20.25">
      <c r="E312" s="2"/>
    </row>
    <row r="313" ht="20.25">
      <c r="E313" s="2"/>
    </row>
    <row r="314" ht="20.25">
      <c r="E314" s="2"/>
    </row>
    <row r="315" ht="20.25">
      <c r="E315" s="2"/>
    </row>
    <row r="316" ht="20.25">
      <c r="E316" s="2"/>
    </row>
    <row r="317" ht="20.25">
      <c r="E317" s="2"/>
    </row>
    <row r="318" ht="20.25">
      <c r="E318" s="2"/>
    </row>
    <row r="319" ht="20.25">
      <c r="E319" s="2"/>
    </row>
    <row r="320" ht="20.25">
      <c r="E320" s="2"/>
    </row>
    <row r="321" ht="20.25">
      <c r="E321" s="2"/>
    </row>
    <row r="322" ht="20.25">
      <c r="E322" s="2"/>
    </row>
    <row r="323" ht="20.25">
      <c r="E323" s="2"/>
    </row>
    <row r="324" ht="20.25">
      <c r="E324" s="2"/>
    </row>
    <row r="325" ht="20.25">
      <c r="E325" s="2"/>
    </row>
    <row r="326" ht="20.25">
      <c r="E326" s="2"/>
    </row>
    <row r="327" ht="20.25">
      <c r="E327" s="1"/>
    </row>
    <row r="328" ht="20.25">
      <c r="E328" s="1"/>
    </row>
    <row r="329" ht="20.25">
      <c r="E329" s="3"/>
    </row>
    <row r="330" ht="20.25">
      <c r="E330" s="3"/>
    </row>
    <row r="331" ht="20.25">
      <c r="E331" s="1"/>
    </row>
    <row r="332" ht="20.25">
      <c r="E33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D52" sqref="D51:G52"/>
    </sheetView>
  </sheetViews>
  <sheetFormatPr defaultColWidth="8.796875" defaultRowHeight="15"/>
  <cols>
    <col min="1" max="1" width="25.8984375" style="0" customWidth="1"/>
    <col min="2" max="2" width="50" style="0" customWidth="1"/>
    <col min="3" max="3" width="59" style="0" customWidth="1"/>
    <col min="4" max="4" width="73.5" style="0" customWidth="1"/>
    <col min="5" max="5" width="48.3984375" style="0" customWidth="1"/>
    <col min="6" max="6" width="50.19921875" style="0" customWidth="1"/>
    <col min="7" max="9" width="56.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&lt;language_name&gt;Chinese, Hakka&lt;/language_name&gt;</v>
      </c>
    </row>
    <row r="2" spans="1:10" ht="20.25">
      <c r="A2" t="s">
        <v>6</v>
      </c>
      <c r="C2" t="str">
        <f>CONCATENATE("&lt;orthography_header&gt;",'Word List'!B2,"&lt;/orthography_header&gt;")</f>
        <v>&lt;orthography_header&gt;Phonemic Transcription&lt;/orthography_header&gt;</v>
      </c>
      <c r="D2" t="str">
        <f>CONCATENATE("&lt;alt_orthography_header&gt;",'Word List'!C2,"&lt;/alt_orthography_header&gt;")</f>
        <v>&lt;alt_orthography_header&gt;&lt;/alt_orthography_header&gt;</v>
      </c>
      <c r="E2" t="str">
        <f>CONCATENATE("&lt;IPA_header&gt;",'Word List'!D2,"&lt;/IPA_header&gt;")</f>
        <v>&lt;IPA_header&gt;Phonetic Transcription&lt;/IPA_header&gt;</v>
      </c>
      <c r="F2" t="str">
        <f>CONCATENATE("&lt;alt_IPA_header&gt;",'Word List'!E2,"&lt;/alt_IPA_header&gt;")</f>
        <v>&lt;alt_IPA_header&gt;Tone&lt;/alt_IPA_header&gt;</v>
      </c>
      <c r="G2" t="str">
        <f>CONCATENATE("&lt;gloss_header&gt;",'Word List'!F2,"&lt;/gloss_header&gt;")</f>
        <v>&lt;gloss_header&gt;Gloss&lt;/gloss_header&gt;</v>
      </c>
      <c r="H2" t="str">
        <f>CONCATENATE("&lt;alt_gloss_header&gt;",'Word List'!G2,"&lt;/alt_gloss_header&gt;")</f>
        <v>&lt;alt_gloss_header&gt;&lt;/alt_gloss_header&gt;</v>
      </c>
      <c r="J2" t="s">
        <v>7</v>
      </c>
    </row>
    <row r="3" spans="1:10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&lt;native_orthography&gt;No transcription given&lt;/native_orthography&gt;</v>
      </c>
      <c r="D3" t="str">
        <f>CONCATENATE("&lt;alt_native_orthography&gt;",'Word List'!C3,"&lt;/alt_native_orthography&gt;")</f>
        <v>&lt;alt_native_orthography&gt;&lt;/alt_native_orthography&gt;</v>
      </c>
      <c r="E3" t="str">
        <f>CONCATENATE("&lt;IPA_transcription&gt;",'Word List'!D3,"&lt;/IPA_transcription&gt;")</f>
        <v>&lt;IPA_transcription&gt;No transcription given&lt;/IPA_transcription&gt;</v>
      </c>
      <c r="F3" t="str">
        <f>CONCATENATE("&lt;alt_IPA_transcription&gt;",'Word List'!E3,"&lt;/alt_IPA_transcription&gt;")</f>
        <v>&lt;alt_IPA_transcription&gt;No tone given&lt;/alt_IPA_transcription&gt;</v>
      </c>
      <c r="G3" t="str">
        <f>CONCATENATE("&lt;gloss&gt;",'Word List'!F3,"&lt;/gloss&gt;")</f>
        <v>&lt;gloss&gt;My name is ___ and I will be speaking Hakka Chinese.&lt;/gloss&gt;</v>
      </c>
      <c r="H3" t="str">
        <f>CONCATENATE("&lt;alt_gloss&gt;",'Word List'!G3,"&lt;/alt_gloss&gt;")</f>
        <v>&lt;alt_gloss&gt;&lt;/alt_gloss&gt;</v>
      </c>
      <c r="I3" t="str">
        <f>CONCATENATE("&lt;semantic_category&gt;",'Word List'!H3,"&lt;/semantic_category&gt;")</f>
        <v>&lt;semantic_category&gt;&lt;/semantic_category&gt;</v>
      </c>
      <c r="J3" t="s">
        <v>1</v>
      </c>
    </row>
    <row r="4" spans="1:10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&lt;native_orthography&gt;pɑ&lt;/native_orthography&gt;</v>
      </c>
      <c r="D4" t="str">
        <f>CONCATENATE("&lt;alt_native_orthography&gt;",'Word List'!C4,"&lt;/alt_native_orthography&gt;")</f>
        <v>&lt;alt_native_orthography&gt;&lt;/alt_native_orthography&gt;</v>
      </c>
      <c r="E4" t="str">
        <f>CONCATENATE("&lt;IPA_transcription&gt;",'Word List'!D4,"&lt;/IPA_transcription&gt;")</f>
        <v>&lt;IPA_transcription&gt;pɑ&lt;/IPA_transcription&gt;</v>
      </c>
      <c r="F4" t="str">
        <f>CONCATENATE("&lt;alt_IPA_transcription&gt;",'Word List'!E4,"&lt;/alt_IPA_transcription&gt;")</f>
        <v>&lt;alt_IPA_transcription&gt;4&lt;/alt_IPA_transcription&gt;</v>
      </c>
      <c r="G4" t="str">
        <f>CONCATENATE("&lt;gloss&gt;",'Word List'!F4,"&lt;/gloss&gt;")</f>
        <v>&lt;gloss&gt;father&lt;/gloss&gt;</v>
      </c>
      <c r="H4" t="str">
        <f>CONCATENATE("&lt;alt_gloss&gt;",'Word List'!G4,"&lt;/alt_gloss&gt;")</f>
        <v>&lt;alt_gloss&gt;&lt;/alt_gloss&gt;</v>
      </c>
      <c r="I4" t="str">
        <f>CONCATENATE("&lt;semantic_category&gt;",'Word List'!H4,"&lt;/semantic_category&gt;")</f>
        <v>&lt;semantic_category&gt;&lt;/semantic_category&gt;</v>
      </c>
      <c r="J4" t="s">
        <v>1</v>
      </c>
    </row>
    <row r="5" spans="1:10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&lt;native_orthography&gt;pʰɔn&lt;/native_orthography&gt;</v>
      </c>
      <c r="D5" t="str">
        <f>CONCATENATE("&lt;alt_native_orthography&gt;",'Word List'!C5,"&lt;/alt_native_orthography&gt;")</f>
        <v>&lt;alt_native_orthography&gt;&lt;/alt_native_orthography&gt;</v>
      </c>
      <c r="E5" t="str">
        <f>CONCATENATE("&lt;IPA_transcription&gt;",'Word List'!D5,"&lt;/IPA_transcription&gt;")</f>
        <v>&lt;IPA_transcription&gt;pʰɔn&lt;/IPA_transcription&gt;</v>
      </c>
      <c r="F5" t="str">
        <f>CONCATENATE("&lt;alt_IPA_transcription&gt;",'Word List'!E5,"&lt;/alt_IPA_transcription&gt;")</f>
        <v>&lt;alt_IPA_transcription&gt;4&lt;/alt_IPA_transcription&gt;</v>
      </c>
      <c r="G5" t="str">
        <f>CONCATENATE("&lt;gloss&gt;",'Word List'!F5,"&lt;/gloss&gt;")</f>
        <v>&lt;gloss&gt;cooked rice&lt;/gloss&gt;</v>
      </c>
      <c r="H5" t="str">
        <f>CONCATENATE("&lt;alt_gloss&gt;",'Word List'!G5,"&lt;/alt_gloss&gt;")</f>
        <v>&lt;alt_gloss&gt;&lt;/alt_gloss&gt;</v>
      </c>
      <c r="I5" t="str">
        <f>CONCATENATE("&lt;semantic_category&gt;",'Word List'!H5,"&lt;/semantic_category&gt;")</f>
        <v>&lt;semantic_category&gt;&lt;/semantic_category&gt;</v>
      </c>
      <c r="J5" t="s">
        <v>1</v>
      </c>
    </row>
    <row r="6" spans="1:10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&lt;native_orthography&gt;fa&lt;/native_orthography&gt;</v>
      </c>
      <c r="D6" t="str">
        <f>CONCATENATE("&lt;alt_native_orthography&gt;",'Word List'!C6,"&lt;/alt_native_orthography&gt;")</f>
        <v>&lt;alt_native_orthography&gt;&lt;/alt_native_orthography&gt;</v>
      </c>
      <c r="E6" t="str">
        <f>CONCATENATE("&lt;IPA_transcription&gt;",'Word List'!D6,"&lt;/IPA_transcription&gt;")</f>
        <v>&lt;IPA_transcription&gt;fa&lt;/IPA_transcription&gt;</v>
      </c>
      <c r="F6" t="str">
        <f>CONCATENATE("&lt;alt_IPA_transcription&gt;",'Word List'!E6,"&lt;/alt_IPA_transcription&gt;")</f>
        <v>&lt;alt_IPA_transcription&gt;1&lt;/alt_IPA_transcription&gt;</v>
      </c>
      <c r="G6" t="str">
        <f>CONCATENATE("&lt;gloss&gt;",'Word List'!F6,"&lt;/gloss&gt;")</f>
        <v>&lt;gloss&gt;flower&lt;/gloss&gt;</v>
      </c>
      <c r="H6" t="str">
        <f>CONCATENATE("&lt;alt_gloss&gt;",'Word List'!G6,"&lt;/alt_gloss&gt;")</f>
        <v>&lt;alt_gloss&gt;&lt;/alt_gloss&gt;</v>
      </c>
      <c r="I6" t="str">
        <f>CONCATENATE("&lt;semantic_category&gt;",'Word List'!H6,"&lt;/semantic_category&gt;")</f>
        <v>&lt;semantic_category&gt;&lt;/semantic_category&gt;</v>
      </c>
      <c r="J6" t="s">
        <v>1</v>
      </c>
    </row>
    <row r="7" spans="1:10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&lt;native_orthography&gt;ta&lt;/native_orthography&gt;</v>
      </c>
      <c r="D7" t="str">
        <f>CONCATENATE("&lt;alt_native_orthography&gt;",'Word List'!C7,"&lt;/alt_native_orthography&gt;")</f>
        <v>&lt;alt_native_orthography&gt;&lt;/alt_native_orthography&gt;</v>
      </c>
      <c r="E7" t="str">
        <f>CONCATENATE("&lt;IPA_transcription&gt;",'Word List'!D7,"&lt;/IPA_transcription&gt;")</f>
        <v>&lt;IPA_transcription&gt;tɑ&lt;/IPA_transcription&gt;</v>
      </c>
      <c r="F7" t="str">
        <f>CONCATENATE("&lt;alt_IPA_transcription&gt;",'Word List'!E7,"&lt;/alt_IPA_transcription&gt;")</f>
        <v>&lt;alt_IPA_transcription&gt;1&lt;/alt_IPA_transcription&gt;</v>
      </c>
      <c r="G7" t="str">
        <f>CONCATENATE("&lt;gloss&gt;",'Word List'!F7,"&lt;/gloss&gt;")</f>
        <v>&lt;gloss&gt;to hit&lt;/gloss&gt;</v>
      </c>
      <c r="H7" t="str">
        <f>CONCATENATE("&lt;alt_gloss&gt;",'Word List'!G7,"&lt;/alt_gloss&gt;")</f>
        <v>&lt;alt_gloss&gt;&lt;/alt_gloss&gt;</v>
      </c>
      <c r="I7" t="str">
        <f>CONCATENATE("&lt;semantic_category&gt;",'Word List'!H7,"&lt;/semantic_category&gt;")</f>
        <v>&lt;semantic_category&gt;&lt;/semantic_category&gt;</v>
      </c>
      <c r="J7" t="s">
        <v>1</v>
      </c>
    </row>
    <row r="8" spans="1:10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&lt;native_orthography&gt;tɔ&lt;/native_orthography&gt;</v>
      </c>
      <c r="D8" t="str">
        <f>CONCATENATE("&lt;alt_native_orthography&gt;",'Word List'!C8,"&lt;/alt_native_orthography&gt;")</f>
        <v>&lt;alt_native_orthography&gt;&lt;/alt_native_orthography&gt;</v>
      </c>
      <c r="E8" t="str">
        <f>CONCATENATE("&lt;IPA_transcription&gt;",'Word List'!D8,"&lt;/IPA_transcription&gt;")</f>
        <v>&lt;IPA_transcription&gt;to&lt;/IPA_transcription&gt;</v>
      </c>
      <c r="F8" t="str">
        <f>CONCATENATE("&lt;alt_IPA_transcription&gt;",'Word List'!E8,"&lt;/alt_IPA_transcription&gt;")</f>
        <v>&lt;alt_IPA_transcription&gt;1&lt;/alt_IPA_transcription&gt;</v>
      </c>
      <c r="G8" t="str">
        <f>CONCATENATE("&lt;gloss&gt;",'Word List'!F8,"&lt;/gloss&gt;")</f>
        <v>&lt;gloss&gt;many&lt;/gloss&gt;</v>
      </c>
      <c r="H8" t="str">
        <f>CONCATENATE("&lt;alt_gloss&gt;",'Word List'!G8,"&lt;/alt_gloss&gt;")</f>
        <v>&lt;alt_gloss&gt;&lt;/alt_gloss&gt;</v>
      </c>
      <c r="I8" t="str">
        <f>CONCATENATE("&lt;semantic_category&gt;",'Word List'!H8,"&lt;/semantic_category&gt;")</f>
        <v>&lt;semantic_category&gt;&lt;/semantic_category&gt;</v>
      </c>
      <c r="J8" t="s">
        <v>1</v>
      </c>
    </row>
    <row r="9" spans="1:10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&lt;native_orthography&gt;tɔ&lt;/native_orthography&gt;</v>
      </c>
      <c r="D9" t="str">
        <f>CONCATENATE("&lt;alt_native_orthography&gt;",'Word List'!C9,"&lt;/alt_native_orthography&gt;")</f>
        <v>&lt;alt_native_orthography&gt;&lt;/alt_native_orthography&gt;</v>
      </c>
      <c r="E9" t="str">
        <f>CONCATENATE("&lt;IPA_transcription&gt;",'Word List'!D9,"&lt;/IPA_transcription&gt;")</f>
        <v>&lt;IPA_transcription&gt;to&lt;/IPA_transcription&gt;</v>
      </c>
      <c r="F9" t="str">
        <f>CONCATENATE("&lt;alt_IPA_transcription&gt;",'Word List'!E9,"&lt;/alt_IPA_transcription&gt;")</f>
        <v>&lt;alt_IPA_transcription&gt;6&lt;/alt_IPA_transcription&gt;</v>
      </c>
      <c r="G9" t="str">
        <f>CONCATENATE("&lt;gloss&gt;",'Word List'!F9,"&lt;/gloss&gt;")</f>
        <v>&lt;gloss&gt;knife&lt;/gloss&gt;</v>
      </c>
      <c r="H9" t="str">
        <f>CONCATENATE("&lt;alt_gloss&gt;",'Word List'!G9,"&lt;/alt_gloss&gt;")</f>
        <v>&lt;alt_gloss&gt;&lt;/alt_gloss&gt;</v>
      </c>
      <c r="I9" t="str">
        <f>CONCATENATE("&lt;semantic_category&gt;",'Word List'!H9,"&lt;/semantic_category&gt;")</f>
        <v>&lt;semantic_category&gt;&lt;/semantic_category&gt;</v>
      </c>
      <c r="J9" t="s">
        <v>1</v>
      </c>
    </row>
    <row r="10" spans="1:10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&lt;native_orthography&gt;tɔ&lt;/native_orthography&gt;</v>
      </c>
      <c r="D10" t="str">
        <f>CONCATENATE("&lt;alt_native_orthography&gt;",'Word List'!C10,"&lt;/alt_native_orthography&gt;")</f>
        <v>&lt;alt_native_orthography&gt;&lt;/alt_native_orthography&gt;</v>
      </c>
      <c r="E10" t="str">
        <f>CONCATENATE("&lt;IPA_transcription&gt;",'Word List'!D10,"&lt;/IPA_transcription&gt;")</f>
        <v>&lt;IPA_transcription&gt;to&lt;/IPA_transcription&gt;</v>
      </c>
      <c r="F10" t="str">
        <f>CONCATENATE("&lt;alt_IPA_transcription&gt;",'Word List'!E10,"&lt;/alt_IPA_transcription&gt;")</f>
        <v>&lt;alt_IPA_transcription&gt;2&lt;/alt_IPA_transcription&gt;</v>
      </c>
      <c r="G10" t="str">
        <f>CONCATENATE("&lt;gloss&gt;",'Word List'!F10,"&lt;/gloss&gt;")</f>
        <v>&lt;gloss&gt;to be picked by chance&lt;/gloss&gt;</v>
      </c>
      <c r="H10" t="str">
        <f>CONCATENATE("&lt;alt_gloss&gt;",'Word List'!G10,"&lt;/alt_gloss&gt;")</f>
        <v>&lt;alt_gloss&gt;&lt;/alt_gloss&gt;</v>
      </c>
      <c r="I10" t="str">
        <f>CONCATENATE("&lt;semantic_category&gt;",'Word List'!H10,"&lt;/semantic_category&gt;")</f>
        <v>&lt;semantic_category&gt;&lt;/semantic_category&gt;</v>
      </c>
      <c r="J10" t="s">
        <v>1</v>
      </c>
    </row>
    <row r="11" spans="1:10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&lt;native_orthography&gt;tʰɔ&lt;/native_orthography&gt;</v>
      </c>
      <c r="D11" t="str">
        <f>CONCATENATE("&lt;alt_native_orthography&gt;",'Word List'!C11,"&lt;/alt_native_orthography&gt;")</f>
        <v>&lt;alt_native_orthography&gt;&lt;/alt_native_orthography&gt;</v>
      </c>
      <c r="E11" t="str">
        <f>CONCATENATE("&lt;IPA_transcription&gt;",'Word List'!D11,"&lt;/IPA_transcription&gt;")</f>
        <v>&lt;IPA_transcription&gt;tʰo&lt;/IPA_transcription&gt;</v>
      </c>
      <c r="F11" t="str">
        <f>CONCATENATE("&lt;alt_IPA_transcription&gt;",'Word List'!E11,"&lt;/alt_IPA_transcription&gt;")</f>
        <v>&lt;alt_IPA_transcription&gt;2&lt;/alt_IPA_transcription&gt;</v>
      </c>
      <c r="G11" t="str">
        <f>CONCATENATE("&lt;gloss&gt;",'Word List'!F11,"&lt;/gloss&gt;")</f>
        <v>&lt;gloss&gt;to marry&lt;/gloss&gt;</v>
      </c>
      <c r="H11" t="str">
        <f>CONCATENATE("&lt;alt_gloss&gt;",'Word List'!G11,"&lt;/alt_gloss&gt;")</f>
        <v>&lt;alt_gloss&gt;&lt;/alt_gloss&gt;</v>
      </c>
      <c r="I11" t="str">
        <f>CONCATENATE("&lt;semantic_category&gt;",'Word List'!H11,"&lt;/semantic_category&gt;")</f>
        <v>&lt;semantic_category&gt;&lt;/semantic_category&gt;</v>
      </c>
      <c r="J11" t="s">
        <v>1</v>
      </c>
    </row>
    <row r="12" spans="1:10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&lt;native_orthography&gt;tsɛt&lt;/native_orthography&gt;</v>
      </c>
      <c r="D12" t="str">
        <f>CONCATENATE("&lt;alt_native_orthography&gt;",'Word List'!C12,"&lt;/alt_native_orthography&gt;")</f>
        <v>&lt;alt_native_orthography&gt;&lt;/alt_native_orthography&gt;</v>
      </c>
      <c r="E12" t="str">
        <f>CONCATENATE("&lt;IPA_transcription&gt;",'Word List'!D12,"&lt;/IPA_transcription&gt;")</f>
        <v>&lt;IPA_transcription&gt;tsɛʔ&lt;/IPA_transcription&gt;</v>
      </c>
      <c r="F12" t="str">
        <f>CONCATENATE("&lt;alt_IPA_transcription&gt;",'Word List'!E12,"&lt;/alt_IPA_transcription&gt;")</f>
        <v>&lt;alt_IPA_transcription&gt;4&lt;/alt_IPA_transcription&gt;</v>
      </c>
      <c r="G12" t="str">
        <f>CONCATENATE("&lt;gloss&gt;",'Word List'!F12,"&lt;/gloss&gt;")</f>
        <v>&lt;gloss&gt;thief&lt;/gloss&gt;</v>
      </c>
      <c r="H12" t="str">
        <f>CONCATENATE("&lt;alt_gloss&gt;",'Word List'!G12,"&lt;/alt_gloss&gt;")</f>
        <v>&lt;alt_gloss&gt;&lt;/alt_gloss&gt;</v>
      </c>
      <c r="I12" t="str">
        <f>CONCATENATE("&lt;semantic_category&gt;",'Word List'!H12,"&lt;/semantic_category&gt;")</f>
        <v>&lt;semantic_category&gt;&lt;/semantic_category&gt;</v>
      </c>
      <c r="J12" t="s">
        <v>1</v>
      </c>
    </row>
    <row r="13" spans="1:10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&lt;native_orthography&gt;tsɛ{p, t, k}&lt;/native_orthography&gt;</v>
      </c>
      <c r="D13" t="str">
        <f>CONCATENATE("&lt;alt_native_orthography&gt;",'Word List'!C13,"&lt;/alt_native_orthography&gt;")</f>
        <v>&lt;alt_native_orthography&gt;&lt;/alt_native_orthography&gt;</v>
      </c>
      <c r="E13" t="str">
        <f>CONCATENATE("&lt;IPA_transcription&gt;",'Word List'!D13,"&lt;/IPA_transcription&gt;")</f>
        <v>&lt;IPA_transcription&gt;tsʰɛʔ&lt;/IPA_transcription&gt;</v>
      </c>
      <c r="F13" t="str">
        <f>CONCATENATE("&lt;alt_IPA_transcription&gt;",'Word List'!E13,"&lt;/alt_IPA_transcription&gt;")</f>
        <v>&lt;alt_IPA_transcription&gt;4&lt;/alt_IPA_transcription&gt;</v>
      </c>
      <c r="G13" t="str">
        <f>CONCATENATE("&lt;gloss&gt;",'Word List'!F13,"&lt;/gloss&gt;")</f>
        <v>&lt;gloss&gt;to plug up&lt;/gloss&gt;</v>
      </c>
      <c r="H13" t="str">
        <f>CONCATENATE("&lt;alt_gloss&gt;",'Word List'!G13,"&lt;/alt_gloss&gt;")</f>
        <v>&lt;alt_gloss&gt;&lt;/alt_gloss&gt;</v>
      </c>
      <c r="I13" t="str">
        <f>CONCATENATE("&lt;semantic_category&gt;",'Word List'!H13,"&lt;/semantic_category&gt;")</f>
        <v>&lt;semantic_category&gt;&lt;/semantic_category&gt;</v>
      </c>
      <c r="J13" t="s">
        <v>1</v>
      </c>
    </row>
    <row r="14" spans="1:10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&lt;native_orthography&gt;tsiau&lt;/native_orthography&gt;</v>
      </c>
      <c r="D14" t="str">
        <f>CONCATENATE("&lt;alt_native_orthography&gt;",'Word List'!C14,"&lt;/alt_native_orthography&gt;")</f>
        <v>&lt;alt_native_orthography&gt;&lt;/alt_native_orthography&gt;</v>
      </c>
      <c r="E14" t="str">
        <f>CONCATENATE("&lt;IPA_transcription&gt;",'Word List'!D14,"&lt;/IPA_transcription&gt;")</f>
        <v>&lt;IPA_transcription&gt;tsiau&lt;/IPA_transcription&gt;</v>
      </c>
      <c r="F14" t="str">
        <f>CONCATENATE("&lt;alt_IPA_transcription&gt;",'Word List'!E14,"&lt;/alt_IPA_transcription&gt;")</f>
        <v>&lt;alt_IPA_transcription&gt;1&lt;/alt_IPA_transcription&gt;</v>
      </c>
      <c r="G14" t="str">
        <f>CONCATENATE("&lt;gloss&gt;",'Word List'!F14,"&lt;/gloss&gt;")</f>
        <v>&lt;gloss&gt;chew&lt;/gloss&gt;</v>
      </c>
      <c r="H14" t="str">
        <f>CONCATENATE("&lt;alt_gloss&gt;",'Word List'!G14,"&lt;/alt_gloss&gt;")</f>
        <v>&lt;alt_gloss&gt;&lt;/alt_gloss&gt;</v>
      </c>
      <c r="I14" t="str">
        <f>CONCATENATE("&lt;semantic_category&gt;",'Word List'!H14,"&lt;/semantic_category&gt;")</f>
        <v>&lt;semantic_category&gt;&lt;/semantic_category&gt;</v>
      </c>
      <c r="J14" t="s">
        <v>1</v>
      </c>
    </row>
    <row r="15" spans="1:10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&lt;native_orthography&gt;siau&lt;/native_orthography&gt;</v>
      </c>
      <c r="D15" t="str">
        <f>CONCATENATE("&lt;alt_native_orthography&gt;",'Word List'!C15,"&lt;/alt_native_orthography&gt;")</f>
        <v>&lt;alt_native_orthography&gt;&lt;/alt_native_orthography&gt;</v>
      </c>
      <c r="E15" t="str">
        <f>CONCATENATE("&lt;IPA_transcription&gt;",'Word List'!D15,"&lt;/IPA_transcription&gt;")</f>
        <v>&lt;IPA_transcription&gt;siau&lt;/IPA_transcription&gt;</v>
      </c>
      <c r="F15" t="str">
        <f>CONCATENATE("&lt;alt_IPA_transcription&gt;",'Word List'!E15,"&lt;/alt_IPA_transcription&gt;")</f>
        <v>&lt;alt_IPA_transcription&gt;1&lt;/alt_IPA_transcription&gt;</v>
      </c>
      <c r="G15" t="str">
        <f>CONCATENATE("&lt;gloss&gt;",'Word List'!F15,"&lt;/gloss&gt;")</f>
        <v>&lt;gloss&gt;smile&lt;/gloss&gt;</v>
      </c>
      <c r="H15" t="str">
        <f>CONCATENATE("&lt;alt_gloss&gt;",'Word List'!G15,"&lt;/alt_gloss&gt;")</f>
        <v>&lt;alt_gloss&gt;&lt;/alt_gloss&gt;</v>
      </c>
      <c r="I15" t="str">
        <f>CONCATENATE("&lt;semantic_category&gt;",'Word List'!H15,"&lt;/semantic_category&gt;")</f>
        <v>&lt;semantic_category&gt;&lt;/semantic_category&gt;</v>
      </c>
      <c r="J15" t="s">
        <v>1</v>
      </c>
    </row>
    <row r="16" spans="1:10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&lt;native_orthography&gt;lɔ&lt;/native_orthography&gt;</v>
      </c>
      <c r="D16" t="str">
        <f>CONCATENATE("&lt;alt_native_orthography&gt;",'Word List'!C16,"&lt;/alt_native_orthography&gt;")</f>
        <v>&lt;alt_native_orthography&gt;&lt;/alt_native_orthography&gt;</v>
      </c>
      <c r="E16" t="str">
        <f>CONCATENATE("&lt;IPA_transcription&gt;",'Word List'!D16,"&lt;/IPA_transcription&gt;")</f>
        <v>&lt;IPA_transcription&gt;lo&lt;/IPA_transcription&gt;</v>
      </c>
      <c r="F16" t="str">
        <f>CONCATENATE("&lt;alt_IPA_transcription&gt;",'Word List'!E16,"&lt;/alt_IPA_transcription&gt;")</f>
        <v>&lt;alt_IPA_transcription&gt;5&lt;/alt_IPA_transcription&gt;</v>
      </c>
      <c r="G16" t="str">
        <f>CONCATENATE("&lt;gloss&gt;",'Word List'!F16,"&lt;/gloss&gt;")</f>
        <v>&lt;gloss&gt;old&lt;/gloss&gt;</v>
      </c>
      <c r="H16" t="str">
        <f>CONCATENATE("&lt;alt_gloss&gt;",'Word List'!G16,"&lt;/alt_gloss&gt;")</f>
        <v>&lt;alt_gloss&gt;&lt;/alt_gloss&gt;</v>
      </c>
      <c r="I16" t="str">
        <f>CONCATENATE("&lt;semantic_category&gt;",'Word List'!H16,"&lt;/semantic_category&gt;")</f>
        <v>&lt;semantic_category&gt;&lt;/semantic_category&gt;</v>
      </c>
      <c r="J16" t="s">
        <v>1</v>
      </c>
    </row>
    <row r="17" spans="1:10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&lt;native_orthography&gt;kɔ&lt;/native_orthography&gt;</v>
      </c>
      <c r="D17" t="str">
        <f>CONCATENATE("&lt;alt_native_orthography&gt;",'Word List'!C17,"&lt;/alt_native_orthography&gt;")</f>
        <v>&lt;alt_native_orthography&gt;&lt;/alt_native_orthography&gt;</v>
      </c>
      <c r="E17" t="str">
        <f>CONCATENATE("&lt;IPA_transcription&gt;",'Word List'!D17,"&lt;/IPA_transcription&gt;")</f>
        <v>&lt;IPA_transcription&gt;ko&lt;/IPA_transcription&gt;</v>
      </c>
      <c r="F17" t="str">
        <f>CONCATENATE("&lt;alt_IPA_transcription&gt;",'Word List'!E17,"&lt;/alt_IPA_transcription&gt;")</f>
        <v>&lt;alt_IPA_transcription&gt;6&lt;/alt_IPA_transcription&gt;</v>
      </c>
      <c r="G17" t="str">
        <f>CONCATENATE("&lt;gloss&gt;",'Word List'!F17,"&lt;/gloss&gt;")</f>
        <v>&lt;gloss&gt;song&lt;/gloss&gt;</v>
      </c>
      <c r="H17" t="str">
        <f>CONCATENATE("&lt;alt_gloss&gt;",'Word List'!G17,"&lt;/alt_gloss&gt;")</f>
        <v>&lt;alt_gloss&gt;&lt;/alt_gloss&gt;</v>
      </c>
      <c r="I17" t="str">
        <f>CONCATENATE("&lt;semantic_category&gt;",'Word List'!H17,"&lt;/semantic_category&gt;")</f>
        <v>&lt;semantic_category&gt;&lt;/semantic_category&gt;</v>
      </c>
      <c r="J17" t="s">
        <v>1</v>
      </c>
    </row>
    <row r="18" spans="1:10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&lt;native_orthography&gt;kʰɔŋ&lt;/native_orthography&gt;</v>
      </c>
      <c r="D18" t="str">
        <f>CONCATENATE("&lt;alt_native_orthography&gt;",'Word List'!C18,"&lt;/alt_native_orthography&gt;")</f>
        <v>&lt;alt_native_orthography&gt;&lt;/alt_native_orthography&gt;</v>
      </c>
      <c r="E18" t="str">
        <f>CONCATENATE("&lt;IPA_transcription&gt;",'Word List'!D18,"&lt;/IPA_transcription&gt;")</f>
        <v>&lt;IPA_transcription&gt;kʰɔŋ&lt;/IPA_transcription&gt;</v>
      </c>
      <c r="F18" t="str">
        <f>CONCATENATE("&lt;alt_IPA_transcription&gt;",'Word List'!E18,"&lt;/alt_IPA_transcription&gt;")</f>
        <v>&lt;alt_IPA_transcription&gt;1&lt;/alt_IPA_transcription&gt;</v>
      </c>
      <c r="G18" t="str">
        <f>CONCATENATE("&lt;gloss&gt;",'Word List'!F18,"&lt;/gloss&gt;")</f>
        <v>&lt;gloss&gt;wild&lt;/gloss&gt;</v>
      </c>
      <c r="H18" t="str">
        <f>CONCATENATE("&lt;alt_gloss&gt;",'Word List'!G18,"&lt;/alt_gloss&gt;")</f>
        <v>&lt;alt_gloss&gt;&lt;/alt_gloss&gt;</v>
      </c>
      <c r="I18" t="str">
        <f>CONCATENATE("&lt;semantic_category&gt;",'Word List'!H18,"&lt;/semantic_category&gt;")</f>
        <v>&lt;semantic_category&gt;&lt;/semantic_category&gt;</v>
      </c>
      <c r="J18" t="s">
        <v>1</v>
      </c>
    </row>
    <row r="19" spans="1:10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&lt;native_orthography&gt;hɔ&lt;/native_orthography&gt;</v>
      </c>
      <c r="D19" t="str">
        <f>CONCATENATE("&lt;alt_native_orthography&gt;",'Word List'!C19,"&lt;/alt_native_orthography&gt;")</f>
        <v>&lt;alt_native_orthography&gt;&lt;/alt_native_orthography&gt;</v>
      </c>
      <c r="E19" t="str">
        <f>CONCATENATE("&lt;IPA_transcription&gt;",'Word List'!D19,"&lt;/IPA_transcription&gt;")</f>
        <v>&lt;IPA_transcription&gt;ho&lt;/IPA_transcription&gt;</v>
      </c>
      <c r="F19" t="str">
        <f>CONCATENATE("&lt;alt_IPA_transcription&gt;",'Word List'!E19,"&lt;/alt_IPA_transcription&gt;")</f>
        <v>&lt;alt_IPA_transcription&gt;2&lt;/alt_IPA_transcription&gt;</v>
      </c>
      <c r="G19" t="str">
        <f>CONCATENATE("&lt;gloss&gt;",'Word List'!F19,"&lt;/gloss&gt;")</f>
        <v>&lt;gloss&gt;fine&lt;/gloss&gt;</v>
      </c>
      <c r="H19" t="str">
        <f>CONCATENATE("&lt;alt_gloss&gt;",'Word List'!G19,"&lt;/alt_gloss&gt;")</f>
        <v>&lt;alt_gloss&gt;&lt;/alt_gloss&gt;</v>
      </c>
      <c r="I19" t="str">
        <f>CONCATENATE("&lt;semantic_category&gt;",'Word List'!H19,"&lt;/semantic_category&gt;")</f>
        <v>&lt;semantic_category&gt;&lt;/semantic_category&gt;</v>
      </c>
      <c r="J19" t="s">
        <v>1</v>
      </c>
    </row>
    <row r="20" spans="1:10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&lt;native_orthography&gt;waiŋwai&lt;/native_orthography&gt;</v>
      </c>
      <c r="D20" t="str">
        <f>CONCATENATE("&lt;alt_native_orthography&gt;",'Word List'!C20,"&lt;/alt_native_orthography&gt;")</f>
        <v>&lt;alt_native_orthography&gt;&lt;/alt_native_orthography&gt;</v>
      </c>
      <c r="E20" t="str">
        <f>CONCATENATE("&lt;IPA_transcription&gt;",'Word List'!D20,"&lt;/IPA_transcription&gt;")</f>
        <v>&lt;IPA_transcription&gt;waɪŋwaɪ&lt;/IPA_transcription&gt;</v>
      </c>
      <c r="F20" t="str">
        <f>CONCATENATE("&lt;alt_IPA_transcription&gt;",'Word List'!E20,"&lt;/alt_IPA_transcription&gt;")</f>
        <v>&lt;alt_IPA_transcription&gt;1&lt;/alt_IPA_transcription&gt;</v>
      </c>
      <c r="G20" t="str">
        <f>CONCATENATE("&lt;gloss&gt;",'Word List'!F20,"&lt;/gloss&gt;")</f>
        <v>&lt;gloss&gt;crooked&lt;/gloss&gt;</v>
      </c>
      <c r="H20" t="str">
        <f>CONCATENATE("&lt;alt_gloss&gt;",'Word List'!G20,"&lt;/alt_gloss&gt;")</f>
        <v>&lt;alt_gloss&gt;&lt;/alt_gloss&gt;</v>
      </c>
      <c r="I20" t="str">
        <f>CONCATENATE("&lt;semantic_category&gt;",'Word List'!H20,"&lt;/semantic_category&gt;")</f>
        <v>&lt;semantic_category&gt;&lt;/semantic_category&gt;</v>
      </c>
      <c r="J20" t="s">
        <v>1</v>
      </c>
    </row>
    <row r="21" spans="1:10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&lt;native_orthography&gt;ma&lt;/native_orthography&gt;</v>
      </c>
      <c r="D21" t="str">
        <f>CONCATENATE("&lt;alt_native_orthography&gt;",'Word List'!C21,"&lt;/alt_native_orthography&gt;")</f>
        <v>&lt;alt_native_orthography&gt;&lt;/alt_native_orthography&gt;</v>
      </c>
      <c r="E21" t="str">
        <f>CONCATENATE("&lt;IPA_transcription&gt;",'Word List'!D21,"&lt;/IPA_transcription&gt;")</f>
        <v>&lt;IPA_transcription&gt;maɪ&lt;/IPA_transcription&gt;</v>
      </c>
      <c r="F21" t="str">
        <f>CONCATENATE("&lt;alt_IPA_transcription&gt;",'Word List'!E21,"&lt;/alt_IPA_transcription&gt;")</f>
        <v>&lt;alt_IPA_transcription&gt;4&lt;/alt_IPA_transcription&gt;</v>
      </c>
      <c r="G21" t="str">
        <f>CONCATENATE("&lt;gloss&gt;",'Word List'!F21,"&lt;/gloss&gt;")</f>
        <v>&lt;gloss&gt;to buy&lt;/gloss&gt;</v>
      </c>
      <c r="H21" t="str">
        <f>CONCATENATE("&lt;alt_gloss&gt;",'Word List'!G21,"&lt;/alt_gloss&gt;")</f>
        <v>&lt;alt_gloss&gt;&lt;/alt_gloss&gt;</v>
      </c>
      <c r="I21" t="str">
        <f>CONCATENATE("&lt;semantic_category&gt;",'Word List'!H21,"&lt;/semantic_category&gt;")</f>
        <v>&lt;semantic_category&gt;&lt;/semantic_category&gt;</v>
      </c>
      <c r="J21" t="s">
        <v>1</v>
      </c>
    </row>
    <row r="22" spans="1:10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&lt;native_orthography&gt;nahi&lt;/native_orthography&gt;</v>
      </c>
      <c r="D22" t="str">
        <f>CONCATENATE("&lt;alt_native_orthography&gt;",'Word List'!C22,"&lt;/alt_native_orthography&gt;")</f>
        <v>&lt;alt_native_orthography&gt;&lt;/alt_native_orthography&gt;</v>
      </c>
      <c r="E22" t="str">
        <f>CONCATENATE("&lt;IPA_transcription&gt;",'Word List'!D22,"&lt;/IPA_transcription&gt;")</f>
        <v>&lt;IPA_transcription&gt;na'hi&lt;/IPA_transcription&gt;</v>
      </c>
      <c r="F22" t="str">
        <f>CONCATENATE("&lt;alt_IPA_transcription&gt;",'Word List'!E22,"&lt;/alt_IPA_transcription&gt;")</f>
        <v>&lt;alt_IPA_transcription&gt;1&lt;/alt_IPA_transcription&gt;</v>
      </c>
      <c r="G22" t="str">
        <f>CONCATENATE("&lt;gloss&gt;",'Word List'!F22,"&lt;/gloss&gt;")</f>
        <v>&lt;gloss&gt;bring&lt;/gloss&gt;</v>
      </c>
      <c r="H22" t="str">
        <f>CONCATENATE("&lt;alt_gloss&gt;",'Word List'!G22,"&lt;/alt_gloss&gt;")</f>
        <v>&lt;alt_gloss&gt;&lt;/alt_gloss&gt;</v>
      </c>
      <c r="I22" t="str">
        <f>CONCATENATE("&lt;semantic_category&gt;",'Word List'!H22,"&lt;/semantic_category&gt;")</f>
        <v>&lt;semantic_category&gt;&lt;/semantic_category&gt;</v>
      </c>
      <c r="J22" t="s">
        <v>1</v>
      </c>
    </row>
    <row r="23" spans="1:10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&lt;native_orthography&gt;ŋaɪ&lt;/native_orthography&gt;</v>
      </c>
      <c r="D23" t="str">
        <f>CONCATENATE("&lt;alt_native_orthography&gt;",'Word List'!C23,"&lt;/alt_native_orthography&gt;")</f>
        <v>&lt;alt_native_orthography&gt;&lt;/alt_native_orthography&gt;</v>
      </c>
      <c r="E23" t="str">
        <f>CONCATENATE("&lt;IPA_transcription&gt;",'Word List'!D23,"&lt;/IPA_transcription&gt;")</f>
        <v>&lt;IPA_transcription&gt;ŋaɪ&lt;/IPA_transcription&gt;</v>
      </c>
      <c r="F23" t="str">
        <f>CONCATENATE("&lt;alt_IPA_transcription&gt;",'Word List'!E23,"&lt;/alt_IPA_transcription&gt;")</f>
        <v>&lt;alt_IPA_transcription&gt;1&lt;/alt_IPA_transcription&gt;</v>
      </c>
      <c r="G23" t="str">
        <f>CONCATENATE("&lt;gloss&gt;",'Word List'!F23,"&lt;/gloss&gt;")</f>
        <v>&lt;gloss&gt;I&lt;/gloss&gt;</v>
      </c>
      <c r="H23" t="str">
        <f>CONCATENATE("&lt;alt_gloss&gt;",'Word List'!G23,"&lt;/alt_gloss&gt;")</f>
        <v>&lt;alt_gloss&gt;&lt;/alt_gloss&gt;</v>
      </c>
      <c r="I23" t="str">
        <f>CONCATENATE("&lt;semantic_category&gt;",'Word List'!H23,"&lt;/semantic_category&gt;")</f>
        <v>&lt;semantic_category&gt;&lt;/semantic_category&gt;</v>
      </c>
      <c r="J23" t="s">
        <v>1</v>
      </c>
    </row>
    <row r="24" spans="1:10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&lt;native_orthography&gt;ŋ̩&lt;/native_orthography&gt;</v>
      </c>
      <c r="D24" t="str">
        <f>CONCATENATE("&lt;alt_native_orthography&gt;",'Word List'!C24,"&lt;/alt_native_orthography&gt;")</f>
        <v>&lt;alt_native_orthography&gt;&lt;/alt_native_orthography&gt;</v>
      </c>
      <c r="E24" t="str">
        <f>CONCATENATE("&lt;IPA_transcription&gt;",'Word List'!D24,"&lt;/IPA_transcription&gt;")</f>
        <v>&lt;IPA_transcription&gt;ŋ̩&lt;/IPA_transcription&gt;</v>
      </c>
      <c r="F24" t="str">
        <f>CONCATENATE("&lt;alt_IPA_transcription&gt;",'Word List'!E24,"&lt;/alt_IPA_transcription&gt;")</f>
        <v>&lt;alt_IPA_transcription&gt;6&lt;/alt_IPA_transcription&gt;</v>
      </c>
      <c r="G24" t="str">
        <f>CONCATENATE("&lt;gloss&gt;",'Word List'!F24,"&lt;/gloss&gt;")</f>
        <v>&lt;gloss&gt;fish&lt;/gloss&gt;</v>
      </c>
      <c r="H24" t="str">
        <f>CONCATENATE("&lt;alt_gloss&gt;",'Word List'!G24,"&lt;/alt_gloss&gt;")</f>
        <v>&lt;alt_gloss&gt;&lt;/alt_gloss&gt;</v>
      </c>
      <c r="I24" t="str">
        <f>CONCATENATE("&lt;semantic_category&gt;",'Word List'!H24,"&lt;/semantic_category&gt;")</f>
        <v>&lt;semantic_category&gt;&lt;/semantic_category&gt;</v>
      </c>
      <c r="J24" t="s">
        <v>1</v>
      </c>
    </row>
    <row r="25" spans="1:10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&lt;native_orthography&gt;h̩͡ŋ&lt;/native_orthography&gt;</v>
      </c>
      <c r="D25" t="str">
        <f>CONCATENATE("&lt;alt_native_orthography&gt;",'Word List'!C25,"&lt;/alt_native_orthography&gt;")</f>
        <v>&lt;alt_native_orthography&gt;&lt;/alt_native_orthography&gt;</v>
      </c>
      <c r="E25" t="str">
        <f>CONCATENATE("&lt;IPA_transcription&gt;",'Word List'!D25,"&lt;/IPA_transcription&gt;")</f>
        <v>&lt;IPA_transcription&gt;h̩͡ŋ&lt;/IPA_transcription&gt;</v>
      </c>
      <c r="F25" t="str">
        <f>CONCATENATE("&lt;alt_IPA_transcription&gt;",'Word List'!E25,"&lt;/alt_IPA_transcription&gt;")</f>
        <v>&lt;alt_IPA_transcription&gt;6&lt;/alt_IPA_transcription&gt;</v>
      </c>
      <c r="G25" t="str">
        <f>CONCATENATE("&lt;gloss&gt;",'Word List'!F25,"&lt;/gloss&gt;")</f>
        <v>&lt;gloss&gt;you&lt;/gloss&gt;</v>
      </c>
      <c r="H25" t="str">
        <f>CONCATENATE("&lt;alt_gloss&gt;",'Word List'!G25,"&lt;/alt_gloss&gt;")</f>
        <v>&lt;alt_gloss&gt;&lt;/alt_gloss&gt;</v>
      </c>
      <c r="I25" t="str">
        <f>CONCATENATE("&lt;semantic_category&gt;",'Word List'!H25,"&lt;/semantic_category&gt;")</f>
        <v>&lt;semantic_category&gt;&lt;/semantic_category&gt;</v>
      </c>
      <c r="J25" t="s">
        <v>1</v>
      </c>
    </row>
    <row r="26" spans="1:10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&lt;native_orthography&gt;fai&lt;/native_orthography&gt;</v>
      </c>
      <c r="D26" t="str">
        <f>CONCATENATE("&lt;alt_native_orthography&gt;",'Word List'!C26,"&lt;/alt_native_orthography&gt;")</f>
        <v>&lt;alt_native_orthography&gt;&lt;/alt_native_orthography&gt;</v>
      </c>
      <c r="E26" t="str">
        <f>CONCATENATE("&lt;IPA_transcription&gt;",'Word List'!D26,"&lt;/IPA_transcription&gt;")</f>
        <v>&lt;IPA_transcription&gt;vaɪ&lt;/IPA_transcription&gt;</v>
      </c>
      <c r="F26" t="str">
        <f>CONCATENATE("&lt;alt_IPA_transcription&gt;",'Word List'!E26,"&lt;/alt_IPA_transcription&gt;")</f>
        <v>&lt;alt_IPA_transcription&gt;1&lt;/alt_IPA_transcription&gt;</v>
      </c>
      <c r="G26" t="str">
        <f>CONCATENATE("&lt;gloss&gt;",'Word List'!F26,"&lt;/gloss&gt;")</f>
        <v>&lt;gloss&gt;bad&lt;/gloss&gt;</v>
      </c>
      <c r="H26" t="str">
        <f>CONCATENATE("&lt;alt_gloss&gt;",'Word List'!G26,"&lt;/alt_gloss&gt;")</f>
        <v>&lt;alt_gloss&gt;&lt;/alt_gloss&gt;</v>
      </c>
      <c r="I26" t="str">
        <f>CONCATENATE("&lt;semantic_category&gt;",'Word List'!H26,"&lt;/semantic_category&gt;")</f>
        <v>&lt;semantic_category&gt;&lt;/semantic_category&gt;</v>
      </c>
      <c r="J26" t="s">
        <v>1</v>
      </c>
    </row>
    <row r="27" spans="1:10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&lt;native_orthography&gt;tsʰuŋ&lt;/native_orthography&gt;</v>
      </c>
      <c r="D27" t="str">
        <f>CONCATENATE("&lt;alt_native_orthography&gt;",'Word List'!C27,"&lt;/alt_native_orthography&gt;")</f>
        <v>&lt;alt_native_orthography&gt;&lt;/alt_native_orthography&gt;</v>
      </c>
      <c r="E27" t="str">
        <f>CONCATENATE("&lt;IPA_transcription&gt;",'Word List'!D27,"&lt;/IPA_transcription&gt;")</f>
        <v>&lt;IPA_transcription&gt;dʒuŋ&lt;/IPA_transcription&gt;</v>
      </c>
      <c r="F27" t="str">
        <f>CONCATENATE("&lt;alt_IPA_transcription&gt;",'Word List'!E27,"&lt;/alt_IPA_transcription&gt;")</f>
        <v>&lt;alt_IPA_transcription&gt;1&lt;/alt_IPA_transcription&gt;</v>
      </c>
      <c r="G27" t="str">
        <f>CONCATENATE("&lt;gloss&gt;",'Word List'!F27,"&lt;/gloss&gt;")</f>
        <v>&lt;gloss&gt;to hit&lt;/gloss&gt;</v>
      </c>
      <c r="H27" t="str">
        <f>CONCATENATE("&lt;alt_gloss&gt;",'Word List'!G27,"&lt;/alt_gloss&gt;")</f>
        <v>&lt;alt_gloss&gt;&lt;/alt_gloss&gt;</v>
      </c>
      <c r="I27" t="str">
        <f>CONCATENATE("&lt;semantic_category&gt;",'Word List'!H27,"&lt;/semantic_category&gt;")</f>
        <v>&lt;semantic_category&gt;&lt;/semantic_category&gt;</v>
      </c>
      <c r="J27" t="s">
        <v>1</v>
      </c>
    </row>
    <row r="28" spans="1:10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&lt;native_orthography&gt;tsʰia&lt;/native_orthography&gt;</v>
      </c>
      <c r="D28" t="str">
        <f>CONCATENATE("&lt;alt_native_orthography&gt;",'Word List'!C28,"&lt;/alt_native_orthography&gt;")</f>
        <v>&lt;alt_native_orthography&gt;&lt;/alt_native_orthography&gt;</v>
      </c>
      <c r="E28" t="str">
        <f>CONCATENATE("&lt;IPA_transcription&gt;",'Word List'!D28,"&lt;/IPA_transcription&gt;")</f>
        <v>&lt;IPA_transcription&gt;dʒia&lt;/IPA_transcription&gt;</v>
      </c>
      <c r="F28" t="str">
        <f>CONCATENATE("&lt;alt_IPA_transcription&gt;",'Word List'!E28,"&lt;/alt_IPA_transcription&gt;")</f>
        <v>&lt;alt_IPA_transcription&gt;6&lt;/alt_IPA_transcription&gt;</v>
      </c>
      <c r="G28" t="str">
        <f>CONCATENATE("&lt;gloss&gt;",'Word List'!F28,"&lt;/gloss&gt;")</f>
        <v>&lt;gloss&gt;umbrella&lt;/gloss&gt;</v>
      </c>
      <c r="H28" t="str">
        <f>CONCATENATE("&lt;alt_gloss&gt;",'Word List'!G28,"&lt;/alt_gloss&gt;")</f>
        <v>&lt;alt_gloss&gt;&lt;/alt_gloss&gt;</v>
      </c>
      <c r="I28" t="str">
        <f>CONCATENATE("&lt;semantic_category&gt;",'Word List'!H28,"&lt;/semantic_category&gt;")</f>
        <v>&lt;semantic_category&gt;&lt;/semantic_category&gt;</v>
      </c>
      <c r="J28" t="s">
        <v>1</v>
      </c>
    </row>
    <row r="29" spans="1:10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&lt;native_orthography&gt;sui&lt;/native_orthography&gt;</v>
      </c>
      <c r="D29" t="str">
        <f>CONCATENATE("&lt;alt_native_orthography&gt;",'Word List'!C29,"&lt;/alt_native_orthography&gt;")</f>
        <v>&lt;alt_native_orthography&gt;&lt;/alt_native_orthography&gt;</v>
      </c>
      <c r="E29" t="str">
        <f>CONCATENATE("&lt;IPA_transcription&gt;",'Word List'!D29,"&lt;/IPA_transcription&gt;")</f>
        <v>&lt;IPA_transcription&gt;ʃui&lt;/IPA_transcription&gt;</v>
      </c>
      <c r="F29" t="str">
        <f>CONCATENATE("&lt;alt_IPA_transcription&gt;",'Word List'!E29,"&lt;/alt_IPA_transcription&gt;")</f>
        <v>&lt;alt_IPA_transcription&gt;5&lt;/alt_IPA_transcription&gt;</v>
      </c>
      <c r="G29" t="str">
        <f>CONCATENATE("&lt;gloss&gt;",'Word List'!F29,"&lt;/gloss&gt;")</f>
        <v>&lt;gloss&gt;water&lt;/gloss&gt;</v>
      </c>
      <c r="H29" t="str">
        <f>CONCATENATE("&lt;alt_gloss&gt;",'Word List'!G29,"&lt;/alt_gloss&gt;")</f>
        <v>&lt;alt_gloss&gt;&lt;/alt_gloss&gt;</v>
      </c>
      <c r="I29" t="str">
        <f>CONCATENATE("&lt;semantic_category&gt;",'Word List'!H29,"&lt;/semantic_category&gt;")</f>
        <v>&lt;semantic_category&gt;&lt;/semantic_category&gt;</v>
      </c>
      <c r="J29" t="s">
        <v>1</v>
      </c>
    </row>
    <row r="30" spans="1:10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&lt;native_orthography&gt;siu&lt;/native_orthography&gt;</v>
      </c>
      <c r="D30" t="str">
        <f>CONCATENATE("&lt;alt_native_orthography&gt;",'Word List'!C30,"&lt;/alt_native_orthography&gt;")</f>
        <v>&lt;alt_native_orthography&gt;&lt;/alt_native_orthography&gt;</v>
      </c>
      <c r="E30" t="str">
        <f>CONCATENATE("&lt;IPA_transcription&gt;",'Word List'!D30,"&lt;/IPA_transcription&gt;")</f>
        <v>&lt;IPA_transcription&gt;ʒiu&lt;/IPA_transcription&gt;</v>
      </c>
      <c r="F30" t="str">
        <f>CONCATENATE("&lt;alt_IPA_transcription&gt;",'Word List'!E30,"&lt;/alt_IPA_transcription&gt;")</f>
        <v>&lt;alt_IPA_transcription&gt;3&lt;/alt_IPA_transcription&gt;</v>
      </c>
      <c r="G30" t="str">
        <f>CONCATENATE("&lt;gloss&gt;",'Word List'!F30,"&lt;/gloss&gt;")</f>
        <v>&lt;gloss&gt;oil&lt;/gloss&gt;</v>
      </c>
      <c r="H30" t="str">
        <f>CONCATENATE("&lt;alt_gloss&gt;",'Word List'!G30,"&lt;/alt_gloss&gt;")</f>
        <v>&lt;alt_gloss&gt;&lt;/alt_gloss&gt;</v>
      </c>
      <c r="I30" t="str">
        <f>CONCATENATE("&lt;semantic_category&gt;",'Word List'!H30,"&lt;/semantic_category&gt;")</f>
        <v>&lt;semantic_category&gt;&lt;/semantic_category&gt;</v>
      </c>
      <c r="J30" t="s">
        <v>1</v>
      </c>
    </row>
    <row r="31" spans="1:10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&lt;native_orthography&gt;iau&lt;/native_orthography&gt;</v>
      </c>
      <c r="D31" t="str">
        <f>CONCATENATE("&lt;alt_native_orthography&gt;",'Word List'!C31,"&lt;/alt_native_orthography&gt;")</f>
        <v>&lt;alt_native_orthography&gt;&lt;/alt_native_orthography&gt;</v>
      </c>
      <c r="E31" t="str">
        <f>CONCATENATE("&lt;IPA_transcription&gt;",'Word List'!D31,"&lt;/IPA_transcription&gt;")</f>
        <v>&lt;IPA_transcription&gt;yiau&lt;/IPA_transcription&gt;</v>
      </c>
      <c r="F31" t="str">
        <f>CONCATENATE("&lt;alt_IPA_transcription&gt;",'Word List'!E31,"&lt;/alt_IPA_transcription&gt;")</f>
        <v>&lt;alt_IPA_transcription&gt;1&lt;/alt_IPA_transcription&gt;</v>
      </c>
      <c r="G31" t="str">
        <f>CONCATENATE("&lt;gloss&gt;",'Word List'!F31,"&lt;/gloss&gt;")</f>
        <v>&lt;gloss&gt;hungry&lt;/gloss&gt;</v>
      </c>
      <c r="H31" t="str">
        <f>CONCATENATE("&lt;alt_gloss&gt;",'Word List'!G31,"&lt;/alt_gloss&gt;")</f>
        <v>&lt;alt_gloss&gt;&lt;/alt_gloss&gt;</v>
      </c>
      <c r="I31" t="str">
        <f>CONCATENATE("&lt;semantic_category&gt;",'Word List'!H31,"&lt;/semantic_category&gt;")</f>
        <v>&lt;semantic_category&gt;&lt;/semantic_category&gt;</v>
      </c>
      <c r="J31" t="s">
        <v>1</v>
      </c>
    </row>
    <row r="32" spans="1:10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&lt;native_orthography&gt;ŋi&lt;/native_orthography&gt;</v>
      </c>
      <c r="D32" t="str">
        <f>CONCATENATE("&lt;alt_native_orthography&gt;",'Word List'!C32,"&lt;/alt_native_orthography&gt;")</f>
        <v>&lt;alt_native_orthography&gt;&lt;/alt_native_orthography&gt;</v>
      </c>
      <c r="E32" t="str">
        <f>CONCATENATE("&lt;IPA_transcription&gt;",'Word List'!D32,"&lt;/IPA_transcription&gt;")</f>
        <v>&lt;IPA_transcription&gt;ŋi&lt;/IPA_transcription&gt;</v>
      </c>
      <c r="F32" t="str">
        <f>CONCATENATE("&lt;alt_IPA_transcription&gt;",'Word List'!E32,"&lt;/alt_IPA_transcription&gt;")</f>
        <v>&lt;alt_IPA_transcription&gt;4&lt;/alt_IPA_transcription&gt;</v>
      </c>
      <c r="G32" t="str">
        <f>CONCATENATE("&lt;gloss&gt;",'Word List'!F32,"&lt;/gloss&gt;")</f>
        <v>&lt;gloss&gt;two&lt;/gloss&gt;</v>
      </c>
      <c r="H32" t="str">
        <f>CONCATENATE("&lt;alt_gloss&gt;",'Word List'!G32,"&lt;/alt_gloss&gt;")</f>
        <v>&lt;alt_gloss&gt;&lt;/alt_gloss&gt;</v>
      </c>
      <c r="I32" t="str">
        <f>CONCATENATE("&lt;semantic_category&gt;",'Word List'!H32,"&lt;/semantic_category&gt;")</f>
        <v>&lt;semantic_category&gt;&lt;/semantic_category&gt;</v>
      </c>
      <c r="J32" t="s">
        <v>1</v>
      </c>
    </row>
    <row r="33" spans="1:10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&lt;native_orthography&gt;lɛ{p, t, k}&lt;/native_orthography&gt;</v>
      </c>
      <c r="D33" t="str">
        <f>CONCATENATE("&lt;alt_native_orthography&gt;",'Word List'!C33,"&lt;/alt_native_orthography&gt;")</f>
        <v>&lt;alt_native_orthography&gt;&lt;/alt_native_orthography&gt;</v>
      </c>
      <c r="E33" t="str">
        <f>CONCATENATE("&lt;IPA_transcription&gt;",'Word List'!D33,"&lt;/IPA_transcription&gt;")</f>
        <v>&lt;IPA_transcription&gt;lɛʔ&lt;/IPA_transcription&gt;</v>
      </c>
      <c r="F33" t="str">
        <f>CONCATENATE("&lt;alt_IPA_transcription&gt;",'Word List'!E33,"&lt;/alt_IPA_transcription&gt;")</f>
        <v>&lt;alt_IPA_transcription&gt;4&lt;/alt_IPA_transcription&gt;</v>
      </c>
      <c r="G33" t="str">
        <f>CONCATENATE("&lt;gloss&gt;",'Word List'!F33,"&lt;/gloss&gt;")</f>
        <v>&lt;gloss&gt;to lift&lt;/gloss&gt;</v>
      </c>
      <c r="H33" t="str">
        <f>CONCATENATE("&lt;alt_gloss&gt;",'Word List'!G33,"&lt;/alt_gloss&gt;")</f>
        <v>&lt;alt_gloss&gt;&lt;/alt_gloss&gt;</v>
      </c>
      <c r="I33" t="str">
        <f>CONCATENATE("&lt;semantic_category&gt;",'Word List'!H33,"&lt;/semantic_category&gt;")</f>
        <v>&lt;semantic_category&gt;&lt;/semantic_category&gt;</v>
      </c>
      <c r="J33" t="s">
        <v>1</v>
      </c>
    </row>
    <row r="34" spans="1:10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&lt;native_orthography&gt;lɔt&lt;/native_orthography&gt;</v>
      </c>
      <c r="D34" t="str">
        <f>CONCATENATE("&lt;alt_native_orthography&gt;",'Word List'!C34,"&lt;/alt_native_orthography&gt;")</f>
        <v>&lt;alt_native_orthography&gt;&lt;/alt_native_orthography&gt;</v>
      </c>
      <c r="E34" t="str">
        <f>CONCATENATE("&lt;IPA_transcription&gt;",'Word List'!D34,"&lt;/IPA_transcription&gt;")</f>
        <v>&lt;IPA_transcription&gt;ləʔ&lt;/IPA_transcription&gt;</v>
      </c>
      <c r="F34" t="str">
        <f>CONCATENATE("&lt;alt_IPA_transcription&gt;",'Word List'!E34,"&lt;/alt_IPA_transcription&gt;")</f>
        <v>&lt;alt_IPA_transcription&gt;4&lt;/alt_IPA_transcription&gt;</v>
      </c>
      <c r="G34" t="str">
        <f>CONCATENATE("&lt;gloss&gt;",'Word List'!F34,"&lt;/gloss&gt;")</f>
        <v>&lt;gloss&gt;spicy hot&lt;/gloss&gt;</v>
      </c>
      <c r="H34" t="str">
        <f>CONCATENATE("&lt;alt_gloss&gt;",'Word List'!G34,"&lt;/alt_gloss&gt;")</f>
        <v>&lt;alt_gloss&gt;&lt;/alt_gloss&gt;</v>
      </c>
      <c r="I34" t="str">
        <f>CONCATENATE("&lt;semantic_category&gt;",'Word List'!H34,"&lt;/semantic_category&gt;")</f>
        <v>&lt;semantic_category&gt;&lt;/semantic_category&gt;</v>
      </c>
      <c r="J34" t="s">
        <v>1</v>
      </c>
    </row>
    <row r="35" spans="1:10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&lt;native_orthography&gt;kɔ&lt;/native_orthography&gt;</v>
      </c>
      <c r="D35" t="str">
        <f>CONCATENATE("&lt;alt_native_orthography&gt;",'Word List'!C35,"&lt;/alt_native_orthography&gt;")</f>
        <v>&lt;alt_native_orthography&gt;&lt;/alt_native_orthography&gt;</v>
      </c>
      <c r="E35" t="str">
        <f>CONCATENATE("&lt;IPA_transcription&gt;",'Word List'!D35,"&lt;/IPA_transcription&gt;")</f>
        <v>&lt;IPA_transcription&gt;ko&lt;/IPA_transcription&gt;</v>
      </c>
      <c r="F35" t="str">
        <f>CONCATENATE("&lt;alt_IPA_transcription&gt;",'Word List'!E35,"&lt;/alt_IPA_transcription&gt;")</f>
        <v>&lt;alt_IPA_transcription&gt;6&lt;/alt_IPA_transcription&gt;</v>
      </c>
      <c r="G35" t="str">
        <f>CONCATENATE("&lt;gloss&gt;",'Word List'!F35,"&lt;/gloss&gt;")</f>
        <v>&lt;gloss&gt;song&lt;/gloss&gt;</v>
      </c>
      <c r="H35" t="str">
        <f>CONCATENATE("&lt;alt_gloss&gt;",'Word List'!G35,"&lt;/alt_gloss&gt;")</f>
        <v>&lt;alt_gloss&gt;&lt;/alt_gloss&gt;</v>
      </c>
      <c r="I35" t="str">
        <f>CONCATENATE("&lt;semantic_category&gt;",'Word List'!H35,"&lt;/semantic_category&gt;")</f>
        <v>&lt;semantic_category&gt;&lt;/semantic_category&gt;</v>
      </c>
      <c r="J35" t="s">
        <v>1</v>
      </c>
    </row>
    <row r="36" spans="1:10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&lt;native_orthography&gt;lu&lt;/native_orthography&gt;</v>
      </c>
      <c r="D36" t="str">
        <f>CONCATENATE("&lt;alt_native_orthography&gt;",'Word List'!C36,"&lt;/alt_native_orthography&gt;")</f>
        <v>&lt;alt_native_orthography&gt;&lt;/alt_native_orthography&gt;</v>
      </c>
      <c r="E36" t="str">
        <f>CONCATENATE("&lt;IPA_transcription&gt;",'Word List'!D36,"&lt;/IPA_transcription&gt;")</f>
        <v>&lt;IPA_transcription&gt;lu&lt;/IPA_transcription&gt;</v>
      </c>
      <c r="F36" t="str">
        <f>CONCATENATE("&lt;alt_IPA_transcription&gt;",'Word List'!E36,"&lt;/alt_IPA_transcription&gt;")</f>
        <v>&lt;alt_IPA_transcription&gt;1&lt;/alt_IPA_transcription&gt;</v>
      </c>
      <c r="G36" t="str">
        <f>CONCATENATE("&lt;gloss&gt;",'Word List'!F36,"&lt;/gloss&gt;")</f>
        <v>&lt;gloss&gt;scrub&lt;/gloss&gt;</v>
      </c>
      <c r="H36" t="str">
        <f>CONCATENATE("&lt;alt_gloss&gt;",'Word List'!G36,"&lt;/alt_gloss&gt;")</f>
        <v>&lt;alt_gloss&gt;&lt;/alt_gloss&gt;</v>
      </c>
      <c r="I36" t="str">
        <f>CONCATENATE("&lt;semantic_category&gt;",'Word List'!H36,"&lt;/semantic_category&gt;")</f>
        <v>&lt;semantic_category&gt;&lt;/semantic_category&gt;</v>
      </c>
      <c r="J36" t="s">
        <v>1</v>
      </c>
    </row>
    <row r="37" spans="1:10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&lt;native_orthography&gt;lɔ{p, t, k}&lt;/native_orthography&gt;</v>
      </c>
      <c r="D37" t="str">
        <f>CONCATENATE("&lt;alt_native_orthography&gt;",'Word List'!C37,"&lt;/alt_native_orthography&gt;")</f>
        <v>&lt;alt_native_orthography&gt;&lt;/alt_native_orthography&gt;</v>
      </c>
      <c r="E37" t="str">
        <f>CONCATENATE("&lt;IPA_transcription&gt;",'Word List'!D37,"&lt;/IPA_transcription&gt;")</f>
        <v>&lt;IPA_transcription&gt;lɞʔ&lt;/IPA_transcription&gt;</v>
      </c>
      <c r="F37" t="str">
        <f>CONCATENATE("&lt;alt_IPA_transcription&gt;",'Word List'!E37,"&lt;/alt_IPA_transcription&gt;")</f>
        <v>&lt;alt_IPA_transcription&gt;4&lt;/alt_IPA_transcription&gt;</v>
      </c>
      <c r="G37" t="str">
        <f>CONCATENATE("&lt;gloss&gt;",'Word List'!F37,"&lt;/gloss&gt;")</f>
        <v>&lt;gloss&gt;to be burned&lt;/gloss&gt;</v>
      </c>
      <c r="H37" t="str">
        <f>CONCATENATE("&lt;alt_gloss&gt;",'Word List'!G37,"&lt;/alt_gloss&gt;")</f>
        <v>&lt;alt_gloss&gt;&lt;/alt_gloss&gt;</v>
      </c>
      <c r="I37" t="str">
        <f>CONCATENATE("&lt;semantic_category&gt;",'Word List'!H37,"&lt;/semantic_category&gt;")</f>
        <v>&lt;semantic_category&gt;&lt;/semantic_category&gt;</v>
      </c>
      <c r="J37" t="s">
        <v>1</v>
      </c>
    </row>
    <row r="38" spans="1:10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&lt;native_orthography&gt;sulɛ{p, t, k}&lt;/native_orthography&gt;</v>
      </c>
      <c r="D38" t="str">
        <f>CONCATENATE("&lt;alt_native_orthography&gt;",'Word List'!C38,"&lt;/alt_native_orthography&gt;")</f>
        <v>&lt;alt_native_orthography&gt;&lt;/alt_native_orthography&gt;</v>
      </c>
      <c r="E38" t="str">
        <f>CONCATENATE("&lt;IPA_transcription&gt;",'Word List'!D38,"&lt;/IPA_transcription&gt;")</f>
        <v>&lt;IPA_transcription&gt;ʒu'lɪ&lt;/IPA_transcription&gt;</v>
      </c>
      <c r="F38" t="str">
        <f>CONCATENATE("&lt;alt_IPA_transcription&gt;",'Word List'!E38,"&lt;/alt_IPA_transcription&gt;")</f>
        <v>&lt;alt_IPA_transcription&gt;6&lt;/alt_IPA_transcription&gt;</v>
      </c>
      <c r="G38" t="str">
        <f>CONCATENATE("&lt;gloss&gt;",'Word List'!F38,"&lt;/gloss&gt;")</f>
        <v>&lt;gloss&gt;strong&lt;/gloss&gt;</v>
      </c>
      <c r="H38" t="str">
        <f>CONCATENATE("&lt;alt_gloss&gt;",'Word List'!G38,"&lt;/alt_gloss&gt;")</f>
        <v>&lt;alt_gloss&gt;&lt;/alt_gloss&gt;</v>
      </c>
      <c r="I38" t="str">
        <f>CONCATENATE("&lt;semantic_category&gt;",'Word List'!H38,"&lt;/semantic_category&gt;")</f>
        <v>&lt;semantic_category&gt;&lt;/semantic_category&gt;</v>
      </c>
      <c r="J38" t="s">
        <v>1</v>
      </c>
    </row>
    <row r="39" spans="1:10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&lt;native_orthography&gt;ŋaɪ&lt;/native_orthography&gt;</v>
      </c>
      <c r="D39" t="str">
        <f>CONCATENATE("&lt;alt_native_orthography&gt;",'Word List'!C39,"&lt;/alt_native_orthography&gt;")</f>
        <v>&lt;alt_native_orthography&gt;&lt;/alt_native_orthography&gt;</v>
      </c>
      <c r="E39" t="str">
        <f>CONCATENATE("&lt;IPA_transcription&gt;",'Word List'!D39,"&lt;/IPA_transcription&gt;")</f>
        <v>&lt;IPA_transcription&gt;ŋaɪ&lt;/IPA_transcription&gt;</v>
      </c>
      <c r="F39" t="str">
        <f>CONCATENATE("&lt;alt_IPA_transcription&gt;",'Word List'!E39,"&lt;/alt_IPA_transcription&gt;")</f>
        <v>&lt;alt_IPA_transcription&gt;6&lt;/alt_IPA_transcription&gt;</v>
      </c>
      <c r="G39" t="str">
        <f>CONCATENATE("&lt;gloss&gt;",'Word List'!F39,"&lt;/gloss&gt;")</f>
        <v>&lt;gloss&gt;I&lt;/gloss&gt;</v>
      </c>
      <c r="H39" t="str">
        <f>CONCATENATE("&lt;alt_gloss&gt;",'Word List'!G39,"&lt;/alt_gloss&gt;")</f>
        <v>&lt;alt_gloss&gt;&lt;/alt_gloss&gt;</v>
      </c>
      <c r="I39" t="str">
        <f>CONCATENATE("&lt;semantic_category&gt;",'Word List'!H39,"&lt;/semantic_category&gt;")</f>
        <v>&lt;semantic_category&gt;&lt;/semantic_category&gt;</v>
      </c>
      <c r="J39" t="s">
        <v>1</v>
      </c>
    </row>
    <row r="40" spans="1:10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&lt;native_orthography&gt;tʰɔivan&lt;/native_orthography&gt;</v>
      </c>
      <c r="D40" t="str">
        <f>CONCATENATE("&lt;alt_native_orthography&gt;",'Word List'!C40,"&lt;/alt_native_orthography&gt;")</f>
        <v>&lt;alt_native_orthography&gt;&lt;/alt_native_orthography&gt;</v>
      </c>
      <c r="E40" t="str">
        <f>CONCATENATE("&lt;IPA_transcription&gt;",'Word List'!D40,"&lt;/IPA_transcription&gt;")</f>
        <v>&lt;IPA_transcription&gt;tʰoivɑn&lt;/IPA_transcription&gt;</v>
      </c>
      <c r="F40" t="str">
        <f>CONCATENATE("&lt;alt_IPA_transcription&gt;",'Word List'!E40,"&lt;/alt_IPA_transcription&gt;")</f>
        <v>&lt;alt_IPA_transcription&gt;3&lt;/alt_IPA_transcription&gt;</v>
      </c>
      <c r="G40" t="str">
        <f>CONCATENATE("&lt;gloss&gt;",'Word List'!F40,"&lt;/gloss&gt;")</f>
        <v>&lt;gloss&gt;Taiwan&lt;/gloss&gt;</v>
      </c>
      <c r="H40" t="str">
        <f>CONCATENATE("&lt;alt_gloss&gt;",'Word List'!G40,"&lt;/alt_gloss&gt;")</f>
        <v>&lt;alt_gloss&gt;&lt;/alt_gloss&gt;</v>
      </c>
      <c r="I40" t="str">
        <f>CONCATENATE("&lt;semantic_category&gt;",'Word List'!H40,"&lt;/semantic_category&gt;")</f>
        <v>&lt;semantic_category&gt;&lt;/semantic_category&gt;</v>
      </c>
      <c r="J40" t="s">
        <v>1</v>
      </c>
    </row>
    <row r="41" spans="1:10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&lt;native_orthography&gt;talɔn&lt;/native_orthography&gt;</v>
      </c>
      <c r="D41" t="str">
        <f>CONCATENATE("&lt;alt_native_orthography&gt;",'Word List'!C41,"&lt;/alt_native_orthography&gt;")</f>
        <v>&lt;alt_native_orthography&gt;&lt;/alt_native_orthography&gt;</v>
      </c>
      <c r="E41" t="str">
        <f>CONCATENATE("&lt;IPA_transcription&gt;",'Word List'!D41,"&lt;/IPA_transcription&gt;")</f>
        <v>&lt;IPA_transcription&gt;tɑ'lən&lt;/IPA_transcription&gt;</v>
      </c>
      <c r="F41" t="str">
        <f>CONCATENATE("&lt;alt_IPA_transcription&gt;",'Word List'!E41,"&lt;/alt_IPA_transcription&gt;")</f>
        <v>&lt;alt_IPA_transcription&gt;6&lt;/alt_IPA_transcription&gt;</v>
      </c>
      <c r="G41" t="str">
        <f>CONCATENATE("&lt;gloss&gt;",'Word List'!F41,"&lt;/gloss&gt;")</f>
        <v>&lt;gloss&gt;to break&lt;/gloss&gt;</v>
      </c>
      <c r="H41" t="str">
        <f>CONCATENATE("&lt;alt_gloss&gt;",'Word List'!G41,"&lt;/alt_gloss&gt;")</f>
        <v>&lt;alt_gloss&gt;&lt;/alt_gloss&gt;</v>
      </c>
      <c r="I41" t="str">
        <f>CONCATENATE("&lt;semantic_category&gt;",'Word List'!H41,"&lt;/semantic_category&gt;")</f>
        <v>&lt;semantic_category&gt;&lt;/semantic_category&gt;</v>
      </c>
      <c r="J41" t="s">
        <v>1</v>
      </c>
    </row>
    <row r="42" spans="1:10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&lt;native_orthography&gt;tʰɛuna&lt;/native_orthography&gt;</v>
      </c>
      <c r="D42" t="str">
        <f>CONCATENATE("&lt;alt_native_orthography&gt;",'Word List'!C42,"&lt;/alt_native_orthography&gt;")</f>
        <v>&lt;alt_native_orthography&gt;&lt;/alt_native_orthography&gt;</v>
      </c>
      <c r="E42" t="str">
        <f>CONCATENATE("&lt;IPA_transcription&gt;",'Word List'!D42,"&lt;/IPA_transcription&gt;")</f>
        <v>&lt;IPA_transcription&gt;tʰeuna&lt;/IPA_transcription&gt;</v>
      </c>
      <c r="F42" t="str">
        <f>CONCATENATE("&lt;alt_IPA_transcription&gt;",'Word List'!E42,"&lt;/alt_IPA_transcription&gt;")</f>
        <v>&lt;alt_IPA_transcription&gt;3&lt;/alt_IPA_transcription&gt;</v>
      </c>
      <c r="G42" t="str">
        <f>CONCATENATE("&lt;gloss&gt;",'Word List'!F42,"&lt;/gloss&gt;")</f>
        <v>&lt;gloss&gt;head&lt;/gloss&gt;</v>
      </c>
      <c r="H42" t="str">
        <f>CONCATENATE("&lt;alt_gloss&gt;",'Word List'!G42,"&lt;/alt_gloss&gt;")</f>
        <v>&lt;alt_gloss&gt;&lt;/alt_gloss&gt;</v>
      </c>
      <c r="I42" t="str">
        <f>CONCATENATE("&lt;semantic_category&gt;",'Word List'!H42,"&lt;/semantic_category&gt;")</f>
        <v>&lt;semantic_category&gt;&lt;/semantic_category&gt;</v>
      </c>
      <c r="J42" t="s">
        <v>1</v>
      </c>
    </row>
    <row r="43" spans="1:10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&lt;native_orthography&gt;tsiaŋ&lt;/native_orthography&gt;</v>
      </c>
      <c r="D43" t="str">
        <f>CONCATENATE("&lt;alt_native_orthography&gt;",'Word List'!C43,"&lt;/alt_native_orthography&gt;")</f>
        <v>&lt;alt_native_orthography&gt;&lt;/alt_native_orthography&gt;</v>
      </c>
      <c r="E43" t="str">
        <f>CONCATENATE("&lt;IPA_transcription&gt;",'Word List'!D43,"&lt;/IPA_transcription&gt;")</f>
        <v>&lt;IPA_transcription&gt;tsiaŋ&lt;/IPA_transcription&gt;</v>
      </c>
      <c r="F43" t="str">
        <f>CONCATENATE("&lt;alt_IPA_transcription&gt;",'Word List'!E43,"&lt;/alt_IPA_transcription&gt;")</f>
        <v>&lt;alt_IPA_transcription&gt;1&lt;/alt_IPA_transcription&gt;</v>
      </c>
      <c r="G43" t="str">
        <f>CONCATENATE("&lt;gloss&gt;",'Word List'!F43,"&lt;/gloss&gt;")</f>
        <v>&lt;gloss&gt;pretty&lt;/gloss&gt;</v>
      </c>
      <c r="H43" t="str">
        <f>CONCATENATE("&lt;alt_gloss&gt;",'Word List'!G43,"&lt;/alt_gloss&gt;")</f>
        <v>&lt;alt_gloss&gt;&lt;/alt_gloss&gt;</v>
      </c>
      <c r="I43" t="str">
        <f>CONCATENATE("&lt;semantic_category&gt;",'Word List'!H43,"&lt;/semantic_category&gt;")</f>
        <v>&lt;semantic_category&gt;&lt;/semantic_category&gt;</v>
      </c>
      <c r="J43" t="s">
        <v>1</v>
      </c>
    </row>
    <row r="44" spans="1:10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&lt;native_orthography&gt;liau&lt;/native_orthography&gt;</v>
      </c>
      <c r="D44" t="str">
        <f>CONCATENATE("&lt;alt_native_orthography&gt;",'Word List'!C44,"&lt;/alt_native_orthography&gt;")</f>
        <v>&lt;alt_native_orthography&gt;&lt;/alt_native_orthography&gt;</v>
      </c>
      <c r="E44" t="str">
        <f>CONCATENATE("&lt;IPA_transcription&gt;",'Word List'!D44,"&lt;/IPA_transcription&gt;")</f>
        <v>&lt;IPA_transcription&gt;liau&lt;/IPA_transcription&gt;</v>
      </c>
      <c r="F44" t="str">
        <f>CONCATENATE("&lt;alt_IPA_transcription&gt;",'Word List'!E44,"&lt;/alt_IPA_transcription&gt;")</f>
        <v>&lt;alt_IPA_transcription&gt;2&lt;/alt_IPA_transcription&gt;</v>
      </c>
      <c r="G44" t="str">
        <f>CONCATENATE("&lt;gloss&gt;",'Word List'!F44,"&lt;/gloss&gt;")</f>
        <v>&lt;gloss&gt;waste&lt;/gloss&gt;</v>
      </c>
      <c r="H44" t="str">
        <f>CONCATENATE("&lt;alt_gloss&gt;",'Word List'!G44,"&lt;/alt_gloss&gt;")</f>
        <v>&lt;alt_gloss&gt;&lt;/alt_gloss&gt;</v>
      </c>
      <c r="I44" t="str">
        <f>CONCATENATE("&lt;semantic_category&gt;",'Word List'!H44,"&lt;/semantic_category&gt;")</f>
        <v>&lt;semantic_category&gt;&lt;/semantic_category&gt;</v>
      </c>
      <c r="J44" t="s">
        <v>1</v>
      </c>
    </row>
    <row r="45" spans="1:10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&lt;native_orthography&gt;siu&lt;/native_orthography&gt;</v>
      </c>
      <c r="D45" t="str">
        <f>CONCATENATE("&lt;alt_native_orthography&gt;",'Word List'!C45,"&lt;/alt_native_orthography&gt;")</f>
        <v>&lt;alt_native_orthography&gt;&lt;/alt_native_orthography&gt;</v>
      </c>
      <c r="E45" t="str">
        <f>CONCATENATE("&lt;IPA_transcription&gt;",'Word List'!D45,"&lt;/IPA_transcription&gt;")</f>
        <v>&lt;IPA_transcription&gt;ʒiu&lt;/IPA_transcription&gt;</v>
      </c>
      <c r="F45" t="str">
        <f>CONCATENATE("&lt;alt_IPA_transcription&gt;",'Word List'!E45,"&lt;/alt_IPA_transcription&gt;")</f>
        <v>&lt;alt_IPA_transcription&gt;6&lt;/alt_IPA_transcription&gt;</v>
      </c>
      <c r="G45" t="str">
        <f>CONCATENATE("&lt;gloss&gt;",'Word List'!F45,"&lt;/gloss&gt;")</f>
        <v>&lt;gloss&gt;oil&lt;/gloss&gt;</v>
      </c>
      <c r="H45" t="str">
        <f>CONCATENATE("&lt;alt_gloss&gt;",'Word List'!G45,"&lt;/alt_gloss&gt;")</f>
        <v>&lt;alt_gloss&gt;&lt;/alt_gloss&gt;</v>
      </c>
      <c r="I45" t="str">
        <f>CONCATENATE("&lt;semantic_category&gt;",'Word List'!H45,"&lt;/semantic_category&gt;")</f>
        <v>&lt;semantic_category&gt;&lt;/semantic_category&gt;</v>
      </c>
      <c r="J45" t="s">
        <v>1</v>
      </c>
    </row>
    <row r="46" spans="1:10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&lt;native_orthography&gt;kua&lt;/native_orthography&gt;</v>
      </c>
      <c r="D46" t="str">
        <f>CONCATENATE("&lt;alt_native_orthography&gt;",'Word List'!C46,"&lt;/alt_native_orthography&gt;")</f>
        <v>&lt;alt_native_orthography&gt;&lt;/alt_native_orthography&gt;</v>
      </c>
      <c r="E46" t="str">
        <f>CONCATENATE("&lt;IPA_transcription&gt;",'Word List'!D46,"&lt;/IPA_transcription&gt;")</f>
        <v>&lt;IPA_transcription&gt;kua&lt;/IPA_transcription&gt;</v>
      </c>
      <c r="F46" t="str">
        <f>CONCATENATE("&lt;alt_IPA_transcription&gt;",'Word List'!E46,"&lt;/alt_IPA_transcription&gt;")</f>
        <v>&lt;alt_IPA_transcription&gt;6&lt;/alt_IPA_transcription&gt;</v>
      </c>
      <c r="G46" t="str">
        <f>CONCATENATE("&lt;gloss&gt;",'Word List'!F46,"&lt;/gloss&gt;")</f>
        <v>&lt;gloss&gt;melon&lt;/gloss&gt;</v>
      </c>
      <c r="H46" t="str">
        <f>CONCATENATE("&lt;alt_gloss&gt;",'Word List'!G46,"&lt;/alt_gloss&gt;")</f>
        <v>&lt;alt_gloss&gt;&lt;/alt_gloss&gt;</v>
      </c>
      <c r="I46" t="str">
        <f>CONCATENATE("&lt;semantic_category&gt;",'Word List'!H46,"&lt;/semantic_category&gt;")</f>
        <v>&lt;semantic_category&gt;&lt;/semantic_category&gt;</v>
      </c>
      <c r="J46" t="s">
        <v>1</v>
      </c>
    </row>
    <row r="47" spans="1:10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&lt;native_orthography&gt;sui&lt;/native_orthography&gt;</v>
      </c>
      <c r="D47" t="str">
        <f>CONCATENATE("&lt;alt_native_orthography&gt;",'Word List'!C47,"&lt;/alt_native_orthography&gt;")</f>
        <v>&lt;alt_native_orthography&gt;&lt;/alt_native_orthography&gt;</v>
      </c>
      <c r="E47" t="str">
        <f>CONCATENATE("&lt;IPA_transcription&gt;",'Word List'!D47,"&lt;/IPA_transcription&gt;")</f>
        <v>&lt;IPA_transcription&gt;ʃui&lt;/IPA_transcription&gt;</v>
      </c>
      <c r="F47" t="str">
        <f>CONCATENATE("&lt;alt_IPA_transcription&gt;",'Word List'!E47,"&lt;/alt_IPA_transcription&gt;")</f>
        <v>&lt;alt_IPA_transcription&gt;5&lt;/alt_IPA_transcription&gt;</v>
      </c>
      <c r="G47" t="str">
        <f>CONCATENATE("&lt;gloss&gt;",'Word List'!F47,"&lt;/gloss&gt;")</f>
        <v>&lt;gloss&gt;water&lt;/gloss&gt;</v>
      </c>
      <c r="H47" t="str">
        <f>CONCATENATE("&lt;alt_gloss&gt;",'Word List'!G47,"&lt;/alt_gloss&gt;")</f>
        <v>&lt;alt_gloss&gt;&lt;/alt_gloss&gt;</v>
      </c>
      <c r="I47" t="str">
        <f>CONCATENATE("&lt;semantic_category&gt;",'Word List'!H47,"&lt;/semantic_category&gt;")</f>
        <v>&lt;semantic_category&gt;&lt;/semantic_category&gt;</v>
      </c>
      <c r="J47" t="s">
        <v>1</v>
      </c>
    </row>
    <row r="48" spans="1:10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&lt;native_orthography&gt;tsɛ&lt;/native_orthography&gt;</v>
      </c>
      <c r="D48" t="str">
        <f>CONCATENATE("&lt;alt_native_orthography&gt;",'Word List'!C48,"&lt;/alt_native_orthography&gt;")</f>
        <v>&lt;alt_native_orthography&gt;&lt;/alt_native_orthography&gt;</v>
      </c>
      <c r="E48" t="str">
        <f>CONCATENATE("&lt;IPA_transcription&gt;",'Word List'!D48,"&lt;/IPA_transcription&gt;")</f>
        <v>&lt;IPA_transcription&gt;tse&lt;/IPA_transcription&gt;</v>
      </c>
      <c r="F48" t="str">
        <f>CONCATENATE("&lt;alt_IPA_transcription&gt;",'Word List'!E48,"&lt;/alt_IPA_transcription&gt;")</f>
        <v>&lt;alt_IPA_transcription&gt;3&lt;/alt_IPA_transcription&gt;</v>
      </c>
      <c r="G48" t="str">
        <f>CONCATENATE("&lt;gloss&gt;",'Word List'!F48,"&lt;/gloss&gt;")</f>
        <v>&lt;gloss&gt;sister&lt;/gloss&gt;</v>
      </c>
      <c r="H48" t="str">
        <f>CONCATENATE("&lt;alt_gloss&gt;",'Word List'!G48,"&lt;/alt_gloss&gt;")</f>
        <v>&lt;alt_gloss&gt;&lt;/alt_gloss&gt;</v>
      </c>
      <c r="I48" t="str">
        <f>CONCATENATE("&lt;semantic_category&gt;",'Word List'!H48,"&lt;/semantic_category&gt;")</f>
        <v>&lt;semantic_category&gt;&lt;/semantic_category&gt;</v>
      </c>
      <c r="J48" t="s">
        <v>1</v>
      </c>
    </row>
    <row r="49" spans="1:10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&lt;native_orthography&gt;tsɛtsɛ&lt;/native_orthography&gt;</v>
      </c>
      <c r="D49" t="str">
        <f>CONCATENATE("&lt;alt_native_orthography&gt;",'Word List'!C49,"&lt;/alt_native_orthography&gt;")</f>
        <v>&lt;alt_native_orthography&gt;&lt;/alt_native_orthography&gt;</v>
      </c>
      <c r="E49" t="str">
        <f>CONCATENATE("&lt;IPA_transcription&gt;",'Word List'!D49,"&lt;/IPA_transcription&gt;")</f>
        <v>&lt;IPA_transcription&gt;ts̩tsɛ&lt;/IPA_transcription&gt;</v>
      </c>
      <c r="F49" t="str">
        <f>CONCATENATE("&lt;alt_IPA_transcription&gt;",'Word List'!E49,"&lt;/alt_IPA_transcription&gt;")</f>
        <v>&lt;alt_IPA_transcription&gt;3&lt;/alt_IPA_transcription&gt;</v>
      </c>
      <c r="G49" t="str">
        <f>CONCATENATE("&lt;gloss&gt;",'Word List'!F49,"&lt;/gloss&gt;")</f>
        <v>&lt;gloss&gt;sister&lt;/gloss&gt;</v>
      </c>
      <c r="H49" t="str">
        <f>CONCATENATE("&lt;alt_gloss&gt;",'Word List'!G49,"&lt;/alt_gloss&gt;")</f>
        <v>&lt;alt_gloss&gt;&lt;/alt_gloss&gt;</v>
      </c>
      <c r="I49" t="str">
        <f>CONCATENATE("&lt;semantic_category&gt;",'Word List'!H49,"&lt;/semantic_category&gt;")</f>
        <v>&lt;semantic_category&gt;&lt;/semantic_category&gt;</v>
      </c>
      <c r="J49" t="s">
        <v>1</v>
      </c>
    </row>
    <row r="50" spans="1:10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&lt;native_orthography&gt;au&lt;/native_orthography&gt;</v>
      </c>
      <c r="D50" t="str">
        <f>CONCATENATE("&lt;alt_native_orthography&gt;",'Word List'!C50,"&lt;/alt_native_orthography&gt;")</f>
        <v>&lt;alt_native_orthography&gt;&lt;/alt_native_orthography&gt;</v>
      </c>
      <c r="E50" t="str">
        <f>CONCATENATE("&lt;IPA_transcription&gt;",'Word List'!D50,"&lt;/IPA_transcription&gt;")</f>
        <v>&lt;IPA_transcription&gt;au&lt;/IPA_transcription&gt;</v>
      </c>
      <c r="F50" t="str">
        <f>CONCATENATE("&lt;alt_IPA_transcription&gt;",'Word List'!E50,"&lt;/alt_IPA_transcription&gt;")</f>
        <v>&lt;alt_IPA_transcription&gt;1&lt;/alt_IPA_transcription&gt;</v>
      </c>
      <c r="G50" t="str">
        <f>CONCATENATE("&lt;gloss&gt;",'Word List'!F50,"&lt;/gloss&gt;")</f>
        <v>&lt;gloss&gt;to bend&lt;/gloss&gt;</v>
      </c>
      <c r="H50" t="str">
        <f>CONCATENATE("&lt;alt_gloss&gt;",'Word List'!G50,"&lt;/alt_gloss&gt;")</f>
        <v>&lt;alt_gloss&gt;&lt;/alt_gloss&gt;</v>
      </c>
      <c r="I50" t="str">
        <f>CONCATENATE("&lt;semantic_category&gt;",'Word List'!H50,"&lt;/semantic_category&gt;")</f>
        <v>&lt;semantic_category&gt;&lt;/semantic_category&gt;</v>
      </c>
      <c r="J50" t="s">
        <v>1</v>
      </c>
    </row>
    <row r="51" ht="20.25">
      <c r="A51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sconlon</cp:lastModifiedBy>
  <dcterms:created xsi:type="dcterms:W3CDTF">2004-08-27T23:45:12Z</dcterms:created>
  <dcterms:modified xsi:type="dcterms:W3CDTF">2008-07-15T23:50:27Z</dcterms:modified>
  <cp:category/>
  <cp:version/>
  <cp:contentType/>
  <cp:contentStatus/>
</cp:coreProperties>
</file>