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<sst xmlns="http://schemas.openxmlformats.org/spreadsheetml/2006/main" count="136" uniqueCount="101">
  <si>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</si>
  <si>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</si>
  <si>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</si>
  <si>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</si>
  <si>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</si>
  <si>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</si>
  <si>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</si>
  <si>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</si>
  <si>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</si>
  <si>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</si>
  <si>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</si>
  <si>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</si>
  <si>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</si>
  <si>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</si>
  <si>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</si>
  <si>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</si>
  <si>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</si>
  <si>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</si>
  <si>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</si>
  <si>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</si>
  <si>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</si>
  <si>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</si>
  <si>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</si>
  <si>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</si>
  <si>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</si>
  <si>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</si>
  <si>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</si>
  <si>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</si>
  <si>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</si>
  <si>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</si>
  <si>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</si>
  <si>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</si>
  <si>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</si>
  <si>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</si>
  <si>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</si>
  <si>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</si>
  <si>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</si>
  <si>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</si>
  <si>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</si>
  <si>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</si>
  <si>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</si>
  <si>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</si>
  <si>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</si>
  <si>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</si>
  <si>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</si>
  <si>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</si>
  <si>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</si>
  <si>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</si>
  <si>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</si>
  <si>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</si>
  <si>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</si>
  <si>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</si>
  <si>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</si>
  <si>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</si>
  <si>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</si>
  <si>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</si>
  <si>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</si>
  <si>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</si>
  <si>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</si>
  <si>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</si>
  <si>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</si>
  <si>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</si>
  <si>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</si>
  <si>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</si>
  <si>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</si>
  <si>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</si>
  <si>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56 kbps</t>
  </si>
  <si>
    <t>reel tape</t>
  </si>
  <si>
    <t>brv_word-list_1976_01</t>
  </si>
  <si>
    <t>brv_word-list_1976_01.wav</t>
  </si>
  <si>
    <t>brv_word-list_1976_01.mp3</t>
  </si>
  <si>
    <t>brv_word-list_1976_01.html</t>
  </si>
  <si>
    <t>1 - 57</t>
  </si>
  <si>
    <t>brv_word-list_1976_01.jpg</t>
  </si>
  <si>
    <t>brv_word-list_1976_01.tif</t>
  </si>
  <si>
    <t>brv_record_details.html#1</t>
  </si>
  <si>
    <t>Bruu</t>
  </si>
  <si>
    <t>BRV</t>
  </si>
  <si>
    <t>Baan Wern Buek, Ubon Province, NE Thailand (near Loas)</t>
  </si>
  <si>
    <t>22 April, 1976</t>
  </si>
  <si>
    <t>Mr. See Phuengpa</t>
  </si>
  <si>
    <t>brv_word-list_1976_01.html#1</t>
  </si>
  <si>
    <t>brv_word-list_1976_02</t>
  </si>
  <si>
    <t>brv_word-list_1976_02.wav</t>
  </si>
  <si>
    <t>brv_word-list_1976_02.mp3</t>
  </si>
  <si>
    <t>brv_word-list_1976_02.html</t>
  </si>
  <si>
    <t>1 - 52</t>
  </si>
  <si>
    <t>brv_word-list_1976_02.jpg</t>
  </si>
  <si>
    <t>brv_word-list_1976_02.tif</t>
  </si>
  <si>
    <t>brv_record_details.html#2</t>
  </si>
  <si>
    <t>brv_word-list_1976_02.html#1</t>
  </si>
  <si>
    <t>brv_word-list_1976_03</t>
  </si>
  <si>
    <t>brv_word-list_1976_03.wav</t>
  </si>
  <si>
    <t>brv_word-list_1976_03.mp3</t>
  </si>
  <si>
    <t>brv_word-list_1976_03.html</t>
  </si>
  <si>
    <t>1 - 18</t>
  </si>
  <si>
    <t>brv_word-list_1976_03.jpg</t>
  </si>
  <si>
    <t>brv_word-list_1976_03.tif</t>
  </si>
  <si>
    <t>brv_record_details.html#3</t>
  </si>
  <si>
    <t>27 April, 1976</t>
  </si>
  <si>
    <t>brv_word-list_1976_03.html#1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</si>
</sst>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A1">
      <selection activeCell="AB6" sqref="AB6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1:28" ht="20.25">
      <c r="A1" s="3"/>
      <c r="B1" s="3" t="s">
        <v>17</v>
      </c>
      <c r="C1" s="3" t="s">
        <v>13</v>
      </c>
      <c r="D1" s="3" t="s">
        <v>14</v>
      </c>
      <c r="E1" s="3" t="s">
        <v>54</v>
      </c>
      <c r="F1" s="3" t="s">
        <v>61</v>
      </c>
      <c r="G1" s="3" t="s">
        <v>12</v>
      </c>
      <c r="H1" s="3" t="s">
        <v>45</v>
      </c>
      <c r="I1" s="3" t="s">
        <v>11</v>
      </c>
      <c r="J1" s="3" t="s">
        <v>46</v>
      </c>
      <c r="K1" s="3" t="s">
        <v>22</v>
      </c>
      <c r="L1" s="3" t="s">
        <v>23</v>
      </c>
      <c r="M1" s="3" t="s">
        <v>20</v>
      </c>
      <c r="N1" s="3" t="s">
        <v>1</v>
      </c>
      <c r="O1" s="3" t="s">
        <v>2</v>
      </c>
      <c r="P1" s="3" t="s">
        <v>7</v>
      </c>
      <c r="Q1" s="3" t="s">
        <v>4</v>
      </c>
      <c r="R1" s="3" t="s">
        <v>5</v>
      </c>
      <c r="S1" s="3" t="s">
        <v>62</v>
      </c>
      <c r="T1" s="3" t="s">
        <v>63</v>
      </c>
      <c r="U1" s="3" t="s">
        <v>3</v>
      </c>
      <c r="V1" s="3" t="s">
        <v>21</v>
      </c>
      <c r="W1" s="3" t="s">
        <v>0</v>
      </c>
      <c r="X1" s="3" t="s">
        <v>6</v>
      </c>
      <c r="Y1" s="3" t="s">
        <v>9</v>
      </c>
      <c r="Z1" t="s">
        <v>56</v>
      </c>
      <c r="AA1" t="s">
        <v>58</v>
      </c>
      <c r="AB1" t="s">
        <v>59</v>
      </c>
    </row>
    <row r="2" spans="1:28" ht="20.25">
      <c r="A2" s="3">
        <v>1</v>
      </c>
      <c r="B2" s="3" t="s">
        <v>68</v>
      </c>
      <c r="C2" s="3" t="s">
        <v>69</v>
      </c>
      <c r="D2" s="3" t="s">
        <v>70</v>
      </c>
      <c r="E2" s="3" t="s">
        <v>71</v>
      </c>
      <c r="F2" s="5" t="s">
        <v>72</v>
      </c>
      <c r="G2" s="3" t="s">
        <v>73</v>
      </c>
      <c r="H2" s="3"/>
      <c r="I2" s="3" t="s">
        <v>74</v>
      </c>
      <c r="J2" s="3"/>
      <c r="K2" s="3" t="s">
        <v>24</v>
      </c>
      <c r="L2" s="3" t="s">
        <v>24</v>
      </c>
      <c r="M2" s="3" t="s">
        <v>75</v>
      </c>
      <c r="N2" s="3" t="s">
        <v>76</v>
      </c>
      <c r="O2" s="3" t="s">
        <v>77</v>
      </c>
      <c r="P2" s="3" t="s">
        <v>8</v>
      </c>
      <c r="Q2" s="3" t="s">
        <v>78</v>
      </c>
      <c r="R2" s="3" t="s">
        <v>79</v>
      </c>
      <c r="S2" s="3" t="s">
        <v>65</v>
      </c>
      <c r="T2" s="3" t="s">
        <v>80</v>
      </c>
      <c r="U2" s="3" t="s">
        <v>64</v>
      </c>
      <c r="V2" s="3" t="s">
        <v>66</v>
      </c>
      <c r="W2" s="3" t="s">
        <v>67</v>
      </c>
      <c r="X2" s="3" t="s">
        <v>55</v>
      </c>
      <c r="Y2" s="3" t="s">
        <v>10</v>
      </c>
      <c r="Z2" t="s">
        <v>71</v>
      </c>
      <c r="AA2" s="4">
        <v>1</v>
      </c>
      <c r="AB2" t="s">
        <v>81</v>
      </c>
    </row>
    <row r="3" spans="1:28" ht="20.25">
      <c r="A3" s="3">
        <v>2</v>
      </c>
      <c r="B3" s="3" t="s">
        <v>82</v>
      </c>
      <c r="C3" s="3" t="s">
        <v>83</v>
      </c>
      <c r="D3" s="3" t="s">
        <v>84</v>
      </c>
      <c r="E3" s="3" t="s">
        <v>85</v>
      </c>
      <c r="F3" s="5" t="s">
        <v>86</v>
      </c>
      <c r="G3" s="3" t="s">
        <v>87</v>
      </c>
      <c r="H3" s="3"/>
      <c r="I3" s="3" t="s">
        <v>88</v>
      </c>
      <c r="J3" s="3"/>
      <c r="K3" s="3" t="s">
        <v>24</v>
      </c>
      <c r="L3" s="3" t="s">
        <v>24</v>
      </c>
      <c r="M3" s="3" t="s">
        <v>89</v>
      </c>
      <c r="N3" s="3" t="s">
        <v>76</v>
      </c>
      <c r="O3" s="3" t="s">
        <v>77</v>
      </c>
      <c r="P3" s="3" t="s">
        <v>8</v>
      </c>
      <c r="Q3" s="3" t="s">
        <v>78</v>
      </c>
      <c r="R3" s="3" t="s">
        <v>79</v>
      </c>
      <c r="S3" s="3" t="s">
        <v>65</v>
      </c>
      <c r="T3" s="3" t="s">
        <v>80</v>
      </c>
      <c r="U3" s="3" t="s">
        <v>64</v>
      </c>
      <c r="V3" s="3" t="s">
        <v>66</v>
      </c>
      <c r="W3" s="3" t="s">
        <v>67</v>
      </c>
      <c r="X3" s="3" t="s">
        <v>55</v>
      </c>
      <c r="Y3" s="3" t="s">
        <v>10</v>
      </c>
      <c r="Z3" t="s">
        <v>85</v>
      </c>
      <c r="AA3" s="4">
        <v>1</v>
      </c>
      <c r="AB3" t="s">
        <v>90</v>
      </c>
    </row>
    <row r="4" spans="1:28" ht="20.25">
      <c r="A4" s="3">
        <v>3</v>
      </c>
      <c r="B4" s="3" t="s">
        <v>91</v>
      </c>
      <c r="C4" s="3" t="s">
        <v>92</v>
      </c>
      <c r="D4" s="3" t="s">
        <v>93</v>
      </c>
      <c r="E4" s="3" t="s">
        <v>94</v>
      </c>
      <c r="F4" s="5" t="s">
        <v>95</v>
      </c>
      <c r="G4" s="3" t="s">
        <v>96</v>
      </c>
      <c r="H4" s="3"/>
      <c r="I4" s="3" t="s">
        <v>97</v>
      </c>
      <c r="J4" s="3"/>
      <c r="K4" s="3" t="s">
        <v>24</v>
      </c>
      <c r="L4" s="3" t="s">
        <v>24</v>
      </c>
      <c r="M4" s="3" t="s">
        <v>98</v>
      </c>
      <c r="N4" s="3" t="s">
        <v>76</v>
      </c>
      <c r="O4" s="3" t="s">
        <v>77</v>
      </c>
      <c r="P4" s="3" t="s">
        <v>8</v>
      </c>
      <c r="Q4" s="3" t="s">
        <v>78</v>
      </c>
      <c r="R4" s="3" t="s">
        <v>99</v>
      </c>
      <c r="S4" s="3" t="s">
        <v>65</v>
      </c>
      <c r="T4" s="3" t="s">
        <v>80</v>
      </c>
      <c r="U4" s="3" t="s">
        <v>64</v>
      </c>
      <c r="V4" s="3" t="s">
        <v>66</v>
      </c>
      <c r="W4" s="3" t="s">
        <v>67</v>
      </c>
      <c r="X4" s="3" t="s">
        <v>55</v>
      </c>
      <c r="Y4" s="3" t="s">
        <v>10</v>
      </c>
      <c r="Z4" t="s">
        <v>94</v>
      </c>
      <c r="AA4" s="4">
        <v>1</v>
      </c>
      <c r="AB4" t="s">
        <v>100</v>
      </c>
    </row>
    <row r="5" spans="1:27" ht="2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s="4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workbookViewId="0" topLeftCell="AA1">
      <selection activeCell="AC6" sqref="AC6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18</v>
      </c>
      <c r="D1" t="str">
        <f>CONCATENATE("&lt;language_name&gt;",'Raw Metadata'!N2,"&lt;/language_name&gt;")</f>
        <v>&lt;language_name&gt;Bruu&lt;/language_name&gt;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&lt;lang_name&gt;Bruu&lt;/lang_name&gt;</v>
      </c>
      <c r="D3" t="str">
        <f>CONCATENATE("&lt;sil_code&gt;",'Raw Metadata'!O2,"&lt;/sil_code&gt;")</f>
        <v>&lt;sil_code&gt;BRV&lt;/sil_code&gt;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&lt;recording_location&gt;Baan Wern Buek, Ubon Province, NE Thailand (near Loas)&lt;/recording_location&gt;</v>
      </c>
      <c r="G3" t="str">
        <f>CONCATENATE("&lt;recording_date&gt;",'Raw Metadata'!R2,"&lt;/recording_date&gt;")</f>
        <v>&lt;recording_date&gt;22 April, 1976&lt;/recording_date&gt;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&lt;speakers&gt;Mr. See Phuengpa&lt;/speakers&gt;</v>
      </c>
      <c r="J3" t="str">
        <f>CONCATENATE("&lt;filename_audio&gt;",'Raw Metadata'!B2,"&lt;/filename_audio&gt;")</f>
        <v>&lt;filename_audio&gt;brv_word-list_1976_01&lt;/filename_audio&gt;</v>
      </c>
      <c r="K3" t="str">
        <f>CONCATENATE("&lt;filename_wav&gt;",'Raw Metadata'!C2,"&lt;/filename_wav&gt;")</f>
        <v>&lt;filename_wav&gt;brv_word-list_1976_01.wav&lt;/filename_wav&gt;</v>
      </c>
      <c r="L3" t="str">
        <f>CONCATENATE("&lt;filename_mp3&gt;",'Raw Metadata'!D2,"&lt;/filename_mp3&gt;")</f>
        <v>&lt;filename_mp3&gt;brv_word-list_1976_01.mp3&lt;/filename_mp3&gt;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kbps&lt;/mp3_quality&gt;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&lt;wordlist&gt;brv_word-list_1976_01.html&lt;/wordlist&gt;</v>
      </c>
      <c r="Q3" t="str">
        <f>CONCATENATE("&lt;wordlist_entries&gt;",'Raw Metadata'!F2,"&lt;/wordlist_entries&gt;")</f>
        <v>&lt;wordlist_entries&gt;1 - 57&lt;/wordlist_entries&gt;</v>
      </c>
      <c r="R3" t="str">
        <f>CONCATENATE("&lt;image_tif&gt;",'Raw Metadata'!I2,"&lt;/image_tif&gt;")</f>
        <v>&lt;image_tif&gt;brv_word-list_1976_01.tif&lt;/image_tif&gt;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&lt;image_jpg&gt;brv_word-list_1976_01.jpg&lt;/image_jpg&gt;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&lt;details&gt;brv_record_details.html#1&lt;/details&gt;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&lt;wordlist_no_repetition&gt;brv_word-list_1976_01.html&lt;/wordlist_no_repetition&gt;</v>
      </c>
      <c r="AA3" t="str">
        <f>CONCATENATE("&lt;link_within_wordlist&gt;",'Raw Metadata'!AB2,"&lt;/link_within_wordlist&gt;")</f>
        <v>&lt;link_within_wordlist&gt;brv_word-list_1976_01.html#1&lt;/link_within_wordlist&gt;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&lt;lang_name&gt;Bruu&lt;/lang_name&gt;</v>
      </c>
      <c r="D4" t="str">
        <f>CONCATENATE("&lt;sil_code&gt;",'Raw Metadata'!O3,"&lt;/sil_code&gt;")</f>
        <v>&lt;sil_code&gt;BRV&lt;/sil_code&gt;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&lt;recording_location&gt;Baan Wern Buek, Ubon Province, NE Thailand (near Loas)&lt;/recording_location&gt;</v>
      </c>
      <c r="G4" t="str">
        <f>CONCATENATE("&lt;recording_date&gt;",'Raw Metadata'!R3,"&lt;/recording_date&gt;")</f>
        <v>&lt;recording_date&gt;22 April, 1976&lt;/recording_date&gt;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&lt;speakers&gt;Mr. See Phuengpa&lt;/speakers&gt;</v>
      </c>
      <c r="J4" t="str">
        <f>CONCATENATE("&lt;filename_audio&gt;",'Raw Metadata'!B3,"&lt;/filename_audio&gt;")</f>
        <v>&lt;filename_audio&gt;brv_word-list_1976_02&lt;/filename_audio&gt;</v>
      </c>
      <c r="K4" t="str">
        <f>CONCATENATE("&lt;filename_wav&gt;",'Raw Metadata'!C3,"&lt;/filename_wav&gt;")</f>
        <v>&lt;filename_wav&gt;brv_word-list_1976_02.wav&lt;/filename_wav&gt;</v>
      </c>
      <c r="L4" t="str">
        <f>CONCATENATE("&lt;filename_mp3&gt;",'Raw Metadata'!D3,"&lt;/filename_mp3&gt;")</f>
        <v>&lt;filename_mp3&gt;brv_word-list_1976_02.mp3&lt;/filename_mp3&gt;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kbps&lt;/mp3_quality&gt;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&lt;wordlist&gt;brv_word-list_1976_02.html&lt;/wordlist&gt;</v>
      </c>
      <c r="Q4" t="str">
        <f>CONCATENATE("&lt;wordlist_entries&gt;",'Raw Metadata'!F3,"&lt;/wordlist_entries&gt;")</f>
        <v>&lt;wordlist_entries&gt;1 - 52&lt;/wordlist_entries&gt;</v>
      </c>
      <c r="R4" t="str">
        <f>CONCATENATE("&lt;image_tif&gt;",'Raw Metadata'!I3,"&lt;/image_tif&gt;")</f>
        <v>&lt;image_tif&gt;brv_word-list_1976_02.tif&lt;/image_tif&gt;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&lt;image_jpg&gt;brv_word-list_1976_02.jpg&lt;/image_jpg&gt;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&lt;details&gt;brv_record_details.html#2&lt;/details&gt;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&lt;wordlist_no_repetition&gt;brv_word-list_1976_02.html&lt;/wordlist_no_repetition&gt;</v>
      </c>
      <c r="AA4" t="str">
        <f>CONCATENATE("&lt;link_within_wordlist&gt;",'Raw Metadata'!AB3,"&lt;/link_within_wordlist&gt;")</f>
        <v>&lt;link_within_wordlist&gt;brv_word-list_1976_02.html#1&lt;/link_within_wordlist&gt;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&lt;lang_name&gt;Bruu&lt;/lang_name&gt;</v>
      </c>
      <c r="D5" t="str">
        <f>CONCATENATE("&lt;sil_code&gt;",'Raw Metadata'!O4,"&lt;/sil_code&gt;")</f>
        <v>&lt;sil_code&gt;BRV&lt;/sil_code&gt;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&lt;recording_location&gt;Baan Wern Buek, Ubon Province, NE Thailand (near Loas)&lt;/recording_location&gt;</v>
      </c>
      <c r="G5" t="str">
        <f>CONCATENATE("&lt;recording_date&gt;",'Raw Metadata'!R4,"&lt;/recording_date&gt;")</f>
        <v>&lt;recording_date&gt;27 April, 1976&lt;/recording_date&gt;</v>
      </c>
      <c r="H5" t="str">
        <f>CONCATENATE("&lt;fieldworkers&gt;",'Raw Metadata'!S4,"&lt;/fieldworkers&gt;")</f>
        <v>&lt;fieldworkers&gt;Peter Ladefoged&lt;/fieldworkers&gt;</v>
      </c>
      <c r="I5" t="str">
        <f>CONCATENATE("&lt;speakers&gt;",'Raw Metadata'!T4,"&lt;/speakers&gt;")</f>
        <v>&lt;speakers&gt;Mr. See Phuengpa&lt;/speakers&gt;</v>
      </c>
      <c r="J5" t="str">
        <f>CONCATENATE("&lt;filename_audio&gt;",'Raw Metadata'!B4,"&lt;/filename_audio&gt;")</f>
        <v>&lt;filename_audio&gt;brv_word-list_1976_03&lt;/filename_audio&gt;</v>
      </c>
      <c r="K5" t="str">
        <f>CONCATENATE("&lt;filename_wav&gt;",'Raw Metadata'!C4,"&lt;/filename_wav&gt;")</f>
        <v>&lt;filename_wav&gt;brv_word-list_1976_03.wav&lt;/filename_wav&gt;</v>
      </c>
      <c r="L5" t="str">
        <f>CONCATENATE("&lt;filename_mp3&gt;",'Raw Metadata'!D4,"&lt;/filename_mp3&gt;")</f>
        <v>&lt;filename_mp3&gt;brv_word-list_1976_03.mp3&lt;/filename_mp3&gt;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kbps&lt;/mp3_quality&gt;</v>
      </c>
      <c r="O5" t="str">
        <f>CONCATENATE("&lt;original_medium&gt;",'Raw Metadata'!W4,"&lt;/original_medium&gt;")</f>
        <v>&lt;original_medium&gt;reel tape&lt;/original_medium&gt;</v>
      </c>
      <c r="P5" t="str">
        <f>CONCATENATE("&lt;wordlist&gt;",'Raw Metadata'!E4,"&lt;/wordlist&gt;")</f>
        <v>&lt;wordlist&gt;brv_word-list_1976_03.html&lt;/wordlist&gt;</v>
      </c>
      <c r="Q5" t="str">
        <f>CONCATENATE("&lt;wordlist_entries&gt;",'Raw Metadata'!F4,"&lt;/wordlist_entries&gt;")</f>
        <v>&lt;wordlist_entries&gt;1 - 18&lt;/wordlist_entries&gt;</v>
      </c>
      <c r="R5" t="str">
        <f>CONCATENATE("&lt;image_tif&gt;",'Raw Metadata'!I4,"&lt;/image_tif&gt;")</f>
        <v>&lt;image_tif&gt;brv_word-list_1976_03.tif&lt;/image_tif&gt;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&lt;image_jpg&gt;brv_word-list_1976_03.jpg&lt;/image_jpg&gt;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&lt;details&gt;brv_record_details.html#3&lt;/details&gt;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&lt;wordlist_no_repetition&gt;brv_word-list_1976_03.html&lt;/wordlist_no_repetition&gt;</v>
      </c>
      <c r="AA5" t="str">
        <f>CONCATENATE("&lt;link_within_wordlist&gt;",'Raw Metadata'!AB4,"&lt;/link_within_wordlist&gt;")</f>
        <v>&lt;link_within_wordlist&gt;brv_word-list_1976_03.html#1&lt;/link_within_wordlist&gt;</v>
      </c>
      <c r="AB5" t="s">
        <v>16</v>
      </c>
    </row>
    <row r="6" ht="20.25">
      <c r="A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UCLA Phonetics Lab</cp:lastModifiedBy>
  <dcterms:created xsi:type="dcterms:W3CDTF">2004-08-26T20:48:36Z</dcterms:created>
  <dcterms:modified xsi:type="dcterms:W3CDTF">2006-07-20T20:16:29Z</dcterms:modified>
  <cp:category/>
  <cp:version/>
  <cp:contentType/>
  <cp:contentStatus/>
</cp:coreProperties>
</file>