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<sst xmlns="http://schemas.openxmlformats.org/spreadsheetml/2006/main" count="114" uniqueCount="95">
  <si>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</si>
  <si>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</si>
  <si>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</si>
  <si>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</si>
  <si>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</si>
  <si>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</si>
  <si>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</si>
  <si>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</si>
  <si>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</si>
  <si>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</si>
  <si>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</si>
  <si>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</si>
  <si>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</si>
  <si>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</si>
  <si>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</si>
  <si>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</si>
  <si>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</si>
  <si>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</si>
  <si>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</si>
  <si>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</si>
  <si>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</si>
  <si>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</si>
  <si>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</si>
  <si>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</si>
  <si>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</si>
  <si>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</si>
  <si>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</si>
  <si>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</si>
  <si>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</si>
  <si>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</si>
  <si>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</si>
  <si>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</si>
  <si>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</si>
  <si>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</si>
  <si>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</si>
  <si>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</si>
  <si>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</si>
  <si>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</si>
  <si>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</si>
  <si>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</si>
  <si>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</si>
  <si>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</si>
  <si>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</si>
  <si>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</si>
  <si>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</si>
  <si>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</si>
  <si>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</si>
  <si>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</si>
  <si>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</si>
  <si>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</si>
  <si>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</si>
  <si>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</si>
  <si>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</si>
  <si>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</si>
  <si>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</si>
  <si>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</si>
  <si>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</si>
  <si>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</si>
  <si>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</si>
  <si>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</si>
  <si>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</si>
  <si>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</si>
  <si>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</si>
  <si>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</si>
  <si>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</si>
  <si>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</si>
  <si>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</si>
  <si>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</si>
  <si>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</si>
  <si>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</si>
  <si>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</si>
  <si>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</si>
  <si>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Aghul</t>
  </si>
  <si>
    <t>agx_word-list_0000_01</t>
  </si>
  <si>
    <t>agx_word-list_0000_02</t>
  </si>
  <si>
    <t>agx_word-list_0000_01.html</t>
  </si>
  <si>
    <t>agx_word-list_0000_02.html</t>
  </si>
  <si>
    <t>1 - 86</t>
  </si>
  <si>
    <t>1 - 71</t>
  </si>
  <si>
    <t>agx_word-list_0000_01.jpg</t>
  </si>
  <si>
    <t>agx_word-list_0000_02.jpg</t>
  </si>
  <si>
    <t>agx_word-list_0000_03.jpg</t>
  </si>
  <si>
    <t>agx_word-list_0000_04.jpg</t>
  </si>
  <si>
    <t>agx_word-list_0000_01.tif</t>
  </si>
  <si>
    <t>agx_word-list_0000_02.tif</t>
  </si>
  <si>
    <t>agx_word-list_0000_03.tif</t>
  </si>
  <si>
    <t>agx_word-list_0000_04.tif</t>
  </si>
  <si>
    <t>agx</t>
  </si>
  <si>
    <t>Unknown</t>
  </si>
  <si>
    <t>Sandro V. Kodzasov</t>
  </si>
  <si>
    <t>Speaker from Burkikhan, Republic of Dagestan, Russia</t>
  </si>
  <si>
    <t>Speaker from Tpig, Republic of Dagestan, Russia</t>
  </si>
  <si>
    <t>dialect unspecified</t>
  </si>
  <si>
    <t>Name as pronounced in recording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</si>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</sst>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I1">
      <selection activeCell="M4" sqref="M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73</v>
      </c>
      <c r="C4" s="1" t="str">
        <f>CONCATENATE(B4,".wav")</f>
        <v>agx_word-list_0000_01.wav</v>
      </c>
      <c r="D4" s="1" t="str">
        <f>CONCATENATE(B4,".mp3")</f>
        <v>agx_word-list_0000_01.mp3</v>
      </c>
      <c r="E4" s="1" t="s">
        <v>75</v>
      </c>
      <c r="F4" s="2" t="s">
        <v>77</v>
      </c>
      <c r="G4" s="1" t="s">
        <v>79</v>
      </c>
      <c r="H4" s="1" t="s">
        <v>80</v>
      </c>
      <c r="I4" s="1" t="s">
        <v>83</v>
      </c>
      <c r="J4" s="1" t="s">
        <v>84</v>
      </c>
      <c r="K4" s="1" t="s">
        <v>27</v>
      </c>
      <c r="L4" s="1" t="s">
        <v>27</v>
      </c>
      <c r="M4" s="1" t="str">
        <f>CONCATENATE("agx_record_details.html#",A4)</f>
        <v>agx_record_details.html#1</v>
      </c>
      <c r="N4" s="1" t="s">
        <v>72</v>
      </c>
      <c r="O4" s="1" t="s">
        <v>87</v>
      </c>
      <c r="P4" s="1" t="s">
        <v>28</v>
      </c>
      <c r="Q4" s="1" t="s">
        <v>88</v>
      </c>
      <c r="R4" s="1" t="s">
        <v>88</v>
      </c>
      <c r="S4" s="1" t="s">
        <v>89</v>
      </c>
      <c r="T4" s="1" t="s">
        <v>90</v>
      </c>
      <c r="U4" s="1" t="s">
        <v>92</v>
      </c>
      <c r="V4" s="1" t="s">
        <v>29</v>
      </c>
      <c r="W4" s="1" t="s">
        <v>30</v>
      </c>
      <c r="X4" s="1" t="s">
        <v>31</v>
      </c>
      <c r="Y4" s="1" t="s">
        <v>94</v>
      </c>
      <c r="Z4" s="1" t="s">
        <v>32</v>
      </c>
      <c r="AA4" s="1" t="s">
        <v>66</v>
      </c>
      <c r="AB4" s="1" t="str">
        <f>E4</f>
        <v>agx_word-list_0000_01.html</v>
      </c>
      <c r="AC4" s="1">
        <v>1</v>
      </c>
      <c r="AD4" s="1" t="str">
        <f>CONCATENATE(E4,"#",AC4)</f>
        <v>agx_word-list_0000_01.html#1</v>
      </c>
    </row>
    <row r="5" spans="1:30" ht="17.25">
      <c r="A5" s="1">
        <v>2</v>
      </c>
      <c r="B5" s="1" t="s">
        <v>74</v>
      </c>
      <c r="C5" s="1" t="str">
        <f>CONCATENATE(B5,".wav")</f>
        <v>agx_word-list_0000_02.wav</v>
      </c>
      <c r="D5" s="1" t="str">
        <f>CONCATENATE(B5,".mp3")</f>
        <v>agx_word-list_0000_02.mp3</v>
      </c>
      <c r="E5" s="1" t="s">
        <v>76</v>
      </c>
      <c r="F5" s="2" t="s">
        <v>78</v>
      </c>
      <c r="G5" s="1" t="s">
        <v>81</v>
      </c>
      <c r="H5" s="1" t="s">
        <v>82</v>
      </c>
      <c r="I5" s="1" t="s">
        <v>85</v>
      </c>
      <c r="J5" s="1" t="s">
        <v>86</v>
      </c>
      <c r="K5" s="1" t="s">
        <v>27</v>
      </c>
      <c r="L5" s="1" t="s">
        <v>27</v>
      </c>
      <c r="M5" s="1" t="str">
        <f>CONCATENATE("agx_record_details.html#",A5)</f>
        <v>agx_record_details.html#2</v>
      </c>
      <c r="N5" s="1" t="s">
        <v>72</v>
      </c>
      <c r="O5" s="1" t="s">
        <v>87</v>
      </c>
      <c r="P5" s="1" t="s">
        <v>28</v>
      </c>
      <c r="Q5" s="1" t="s">
        <v>88</v>
      </c>
      <c r="R5" s="1" t="s">
        <v>88</v>
      </c>
      <c r="S5" s="1" t="s">
        <v>89</v>
      </c>
      <c r="T5" s="1" t="s">
        <v>91</v>
      </c>
      <c r="U5" s="1" t="s">
        <v>92</v>
      </c>
      <c r="V5" s="1" t="s">
        <v>93</v>
      </c>
      <c r="W5" s="1" t="s">
        <v>30</v>
      </c>
      <c r="X5" s="1" t="s">
        <v>31</v>
      </c>
      <c r="Y5" s="1" t="s">
        <v>94</v>
      </c>
      <c r="Z5" s="1" t="s">
        <v>32</v>
      </c>
      <c r="AA5" s="1" t="s">
        <v>66</v>
      </c>
      <c r="AB5" s="1" t="str">
        <f>E5</f>
        <v>agx_word-list_0000_02.html</v>
      </c>
      <c r="AC5" s="1">
        <v>1</v>
      </c>
      <c r="AD5" s="1" t="str">
        <f>CONCATENATE(E5,"#",AC5)</f>
        <v>agx_word-list_0000_02.html#1</v>
      </c>
    </row>
    <row r="6" ht="17.25">
      <c r="F6" s="2"/>
    </row>
    <row r="7" ht="17.25">
      <c r="F7" s="2"/>
    </row>
    <row r="8" ht="17.25">
      <c r="F8" s="2"/>
    </row>
    <row r="9" ht="17.25">
      <c r="F9" s="2"/>
    </row>
    <row r="10" ht="17.25">
      <c r="F10" s="2"/>
    </row>
    <row r="11" ht="17.25">
      <c r="F11" s="2"/>
    </row>
    <row r="12" ht="17.25">
      <c r="F12" s="2"/>
    </row>
    <row r="13" ht="17.25">
      <c r="F13" s="2"/>
    </row>
    <row r="14" ht="17.25">
      <c r="F14" s="2"/>
    </row>
    <row r="15" ht="17.25">
      <c r="F15" s="2"/>
    </row>
    <row r="16" ht="17.25">
      <c r="F16" s="2"/>
    </row>
    <row r="17" ht="17.25">
      <c r="F17" s="2"/>
    </row>
    <row r="18" ht="17.25">
      <c r="F18" s="2"/>
    </row>
    <row r="19" ht="17.25">
      <c r="F19" s="2"/>
    </row>
    <row r="20" ht="17.25">
      <c r="F20" s="2"/>
    </row>
    <row r="21" ht="17.25">
      <c r="F21" s="2"/>
    </row>
    <row r="22" ht="17.25">
      <c r="F22" s="2"/>
    </row>
    <row r="23" ht="17.25">
      <c r="F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&lt;language_name&gt;Aghul&lt;/language_name&gt;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70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69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&lt;lang_name&gt;Aghul&lt;/lang_name&gt;</v>
      </c>
      <c r="D3" s="1" t="str">
        <f>CONCATENATE("&lt;dialect&gt;",'Raw Metadata'!U4,"&lt;/dialect&gt;")</f>
        <v>&lt;dialect&gt;dialect unspecified&lt;/dialect&gt;</v>
      </c>
      <c r="E3" s="1" t="str">
        <f>CONCATENATE("&lt;sil_code&gt;",'Raw Metadata'!O4,"&lt;/sil_code&gt;")</f>
        <v>&lt;sil_code&gt;agx&lt;/sil_code&gt;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&lt;recording_location&gt;Unknown&lt;/recording_location&gt;</v>
      </c>
      <c r="H3" s="1" t="str">
        <f>CONCATENATE("&lt;recording_date&gt;",'Raw Metadata'!R4,"&lt;/recording_date&gt;")</f>
        <v>&lt;recording_date&gt;Unknown&lt;/recording_date&gt;</v>
      </c>
      <c r="I3" s="1" t="str">
        <f>CONCATENATE("&lt;fieldworkers&gt;",'Raw Metadata'!S4,"&lt;/fieldworkers&gt;")</f>
        <v>&lt;fieldworkers&gt;Sandro V. Kodzasov&lt;/fieldworkers&gt;</v>
      </c>
      <c r="J3" s="1" t="str">
        <f>CONCATENATE("&lt;origin&gt;",'Raw Metadata'!T4,"&lt;/origin&gt;")</f>
        <v>&lt;origin&gt;Speaker from Burkikhan, Republic of Dagestan, Russia&lt;/origin&gt;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&lt;filename_audio&gt;agx_word-list_0000_01&lt;/filename_audio&gt;</v>
      </c>
      <c r="M3" s="1" t="str">
        <f>CONCATENATE("&lt;filename_wav&gt;",'Raw Metadata'!C4,"&lt;/filename_wav&gt;")</f>
        <v>&lt;filename_wav&gt;agx_word-list_0000_01.wav&lt;/filename_wav&gt;</v>
      </c>
      <c r="N3" s="1" t="str">
        <f>CONCATENATE("&lt;filename_mp3&gt;",'Raw Metadata'!D4,"&lt;/filename_mp3&gt;")</f>
        <v>&lt;filename_mp3&gt;agx_word-list_0000_01.mp3&lt;/filename_mp3&gt;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&lt;wordlist&gt;agx_word-list_0000_01.html&lt;/wordlist&gt;</v>
      </c>
      <c r="S3" s="1" t="str">
        <f>CONCATENATE("&lt;wordlist_entries&gt;",'Raw Metadata'!F4,"&lt;/wordlist_entries&gt;")</f>
        <v>&lt;wordlist_entries&gt;1 - 86&lt;/wordlist_entries&gt;</v>
      </c>
      <c r="T3" s="1" t="str">
        <f>CONCATENATE("&lt;image_tif&gt;",'Raw Metadata'!I4,"&lt;/image_tif&gt;")</f>
        <v>&lt;image_tif&gt;agx_word-list_0000_01.tif&lt;/image_tif&gt;</v>
      </c>
      <c r="U3" s="1" t="str">
        <f>CONCATENATE("&lt;image_tif2&gt;",'Raw Metadata'!J4,"&lt;/image_tif2&gt;")</f>
        <v>&lt;image_tif2&gt;agx_word-list_0000_02.tif&lt;/image_tif2&gt;</v>
      </c>
      <c r="V3" s="1" t="str">
        <f>CONCATENATE("&lt;image_jpg&gt;",'Raw Metadata'!G4,"&lt;/image_jpg&gt;")</f>
        <v>&lt;image_jpg&gt;agx_word-list_0000_01.jpg&lt;/image_jpg&gt;</v>
      </c>
      <c r="W3" s="1" t="str">
        <f>CONCATENATE("&lt;image_jpg2&gt;",'Raw Metadata'!H4,"&lt;/image_jpg2&gt;")</f>
        <v>&lt;image_jpg2&gt;agx_word-list_0000_02.jpg&lt;/image_jpg2&gt;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&lt;details&gt;agx_record_details.html#1&lt;/details&gt;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&lt;wordlist_no_repetition&gt;agx_word-list_0000_01.html&lt;/wordlist_no_repetition&gt;</v>
      </c>
      <c r="AC3" s="1" t="str">
        <f>CONCATENATE("&lt;link_within_wordlist&gt;",'Raw Metadata'!AD4,"&lt;/link_within_wordlist&gt;")</f>
        <v>&lt;link_within_wordlist&gt;agx_word-list_0000_01.html#1&lt;/link_within_wordlist&gt;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&lt;lang_name&gt;Aghul&lt;/lang_name&gt;</v>
      </c>
      <c r="D4" s="1" t="str">
        <f>CONCATENATE("&lt;dialect&gt;",'Raw Metadata'!U5,"&lt;/dialect&gt;")</f>
        <v>&lt;dialect&gt;dialect unspecified&lt;/dialect&gt;</v>
      </c>
      <c r="E4" s="1" t="str">
        <f>CONCATENATE("&lt;sil_code&gt;",'Raw Metadata'!O5,"&lt;/sil_code&gt;")</f>
        <v>&lt;sil_code&gt;agx&lt;/sil_code&gt;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&lt;recording_location&gt;Unknown&lt;/recording_location&gt;</v>
      </c>
      <c r="H4" s="1" t="str">
        <f>CONCATENATE("&lt;recording_date&gt;",'Raw Metadata'!R5,"&lt;/recording_date&gt;")</f>
        <v>&lt;recording_date&gt;Unknown&lt;/recording_date&gt;</v>
      </c>
      <c r="I4" s="1" t="str">
        <f>CONCATENATE("&lt;fieldworkers&gt;",'Raw Metadata'!S5,"&lt;/fieldworkers&gt;")</f>
        <v>&lt;fieldworkers&gt;Sandro V. Kodzasov&lt;/fieldworkers&gt;</v>
      </c>
      <c r="J4" s="1" t="str">
        <f>CONCATENATE("&lt;origin&gt;",'Raw Metadata'!T5,"&lt;/origin&gt;")</f>
        <v>&lt;origin&gt;Speaker from Tpig, Republic of Dagestan, Russia&lt;/origin&gt;</v>
      </c>
      <c r="K4" s="1" t="str">
        <f>CONCATENATE("&lt;speakers&gt;",'Raw Metadata'!V5,"&lt;/speakers&gt;")</f>
        <v>&lt;speakers&gt;Name as pronounced in recording&lt;/speakers&gt;</v>
      </c>
      <c r="L4" s="1" t="str">
        <f>CONCATENATE("&lt;filename_audio&gt;",'Raw Metadata'!B5,"&lt;/filename_audio&gt;")</f>
        <v>&lt;filename_audio&gt;agx_word-list_0000_02&lt;/filename_audio&gt;</v>
      </c>
      <c r="M4" s="1" t="str">
        <f>CONCATENATE("&lt;filename_wav&gt;",'Raw Metadata'!C5,"&lt;/filename_wav&gt;")</f>
        <v>&lt;filename_wav&gt;agx_word-list_0000_02.wav&lt;/filename_wav&gt;</v>
      </c>
      <c r="N4" s="1" t="str">
        <f>CONCATENATE("&lt;filename_mp3&gt;",'Raw Metadata'!D5,"&lt;/filename_mp3&gt;")</f>
        <v>&lt;filename_mp3&gt;agx_word-list_0000_02.mp3&lt;/filename_mp3&gt;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&lt;wordlist&gt;agx_word-list_0000_02.html&lt;/wordlist&gt;</v>
      </c>
      <c r="S4" s="1" t="str">
        <f>CONCATENATE("&lt;wordlist_entries&gt;",'Raw Metadata'!F5,"&lt;/wordlist_entries&gt;")</f>
        <v>&lt;wordlist_entries&gt;1 - 71&lt;/wordlist_entries&gt;</v>
      </c>
      <c r="T4" s="1" t="str">
        <f>CONCATENATE("&lt;image_tif&gt;",'Raw Metadata'!I5,"&lt;/image_tif&gt;")</f>
        <v>&lt;image_tif&gt;agx_word-list_0000_03.tif&lt;/image_tif&gt;</v>
      </c>
      <c r="U4" s="1" t="str">
        <f>CONCATENATE("&lt;image_tif2&gt;",'Raw Metadata'!J5,"&lt;/image_tif2&gt;")</f>
        <v>&lt;image_tif2&gt;agx_word-list_0000_04.tif&lt;/image_tif2&gt;</v>
      </c>
      <c r="V4" s="1" t="str">
        <f>CONCATENATE("&lt;image_jpg&gt;",'Raw Metadata'!G5,"&lt;/image_jpg&gt;")</f>
        <v>&lt;image_jpg&gt;agx_word-list_0000_03.jpg&lt;/image_jpg&gt;</v>
      </c>
      <c r="W4" s="1" t="str">
        <f>CONCATENATE("&lt;image_jpg2&gt;",'Raw Metadata'!H5,"&lt;/image_jpg2&gt;")</f>
        <v>&lt;image_jpg2&gt;agx_word-list_0000_04.jpg&lt;/image_jpg2&gt;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&lt;details&gt;agx_record_details.html#2&lt;/details&gt;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&lt;wordlist_no_repetition&gt;agx_word-list_0000_02.html&lt;/wordlist_no_repetition&gt;</v>
      </c>
      <c r="AC4" s="1" t="str">
        <f>CONCATENATE("&lt;link_within_wordlist&gt;",'Raw Metadata'!AD5,"&lt;/link_within_wordlist&gt;")</f>
        <v>&lt;link_within_wordlist&gt;agx_word-list_0000_02.html#1&lt;/link_within_wordlist&gt;</v>
      </c>
      <c r="AD4" s="1" t="s">
        <v>64</v>
      </c>
    </row>
    <row r="5" ht="17.25">
      <c r="A5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Nicole Gfroerer</cp:lastModifiedBy>
  <dcterms:created xsi:type="dcterms:W3CDTF">2007-10-05T20:44:33Z</dcterms:created>
  <dcterms:modified xsi:type="dcterms:W3CDTF">2008-01-10T21:09:20Z</dcterms:modified>
  <cp:category/>
  <cp:version/>
  <cp:contentType/>
  <cp:contentStatus/>
</cp:coreProperties>
</file>